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FFFFFF"/>
      <sz val="10"/>
    </font>
    <font>
      <b val="1"/>
      <color rgb="00FFFFFF"/>
    </font>
    <font>
      <i val="1"/>
      <sz val="10"/>
    </font>
    <font>
      <b val="1"/>
      <i val="1"/>
      <color rgb="00FFFFFF"/>
      <sz val="10"/>
    </font>
    <font>
      <sz val="11"/>
    </font>
    <font>
      <b val="1"/>
      <sz val="12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3F3F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3" fillId="3" borderId="0" applyAlignment="1" pivotButton="0" quotePrefix="0" xfId="0">
      <alignment wrapText="1"/>
    </xf>
    <xf numFmtId="0" fontId="5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1" customWidth="1" min="3" max="3"/>
    <col width="13" customWidth="1" min="4" max="4"/>
    <col width="11" customWidth="1" min="5" max="5"/>
    <col width="12" customWidth="1" min="6" max="6"/>
    <col width="12" customWidth="1" min="7" max="7"/>
    <col width="12" customWidth="1" min="8" max="8"/>
    <col width="10" customWidth="1" min="9" max="9"/>
    <col width="13" customWidth="1" min="10" max="10"/>
    <col width="13" customWidth="1" min="11" max="11"/>
    <col width="20" customWidth="1" min="12" max="12"/>
  </cols>
  <sheetData>
    <row r="1" ht="26" customHeight="1">
      <c r="A1" s="1" t="inlineStr">
        <is>
          <t>PERCY PLATE</t>
        </is>
      </c>
    </row>
    <row r="2" ht="16" customHeight="1">
      <c r="A2" s="2" t="inlineStr">
        <is>
          <t>Quarterly Charge Audit  |  percyplate.com  |  The food cost calculator for small food businesses</t>
        </is>
      </c>
    </row>
    <row r="3" ht="30" customHeight="1">
      <c r="A3" s="3" t="inlineStr">
        <is>
          <t>Invoice Date</t>
        </is>
      </c>
      <c r="B3" s="3" t="inlineStr">
        <is>
          <t>Supplier</t>
        </is>
      </c>
      <c r="C3" s="3" t="inlineStr">
        <is>
          <t>Invoice #</t>
        </is>
      </c>
      <c r="D3" s="3" t="inlineStr">
        <is>
          <t>Product Subtotal ($)</t>
        </is>
      </c>
      <c r="E3" s="3" t="inlineStr">
        <is>
          <t>Delivery Fee ($)</t>
        </is>
      </c>
      <c r="F3" s="3" t="inlineStr">
        <is>
          <t>Fuel Surcharge ($)</t>
        </is>
      </c>
      <c r="G3" s="3" t="inlineStr">
        <is>
          <t>Restocking Fees ($)</t>
        </is>
      </c>
      <c r="H3" s="3" t="inlineStr">
        <is>
          <t>Rebates Applied ($)</t>
        </is>
      </c>
      <c r="I3" s="3" t="inlineStr">
        <is>
          <t>Tax ($)</t>
        </is>
      </c>
      <c r="J3" s="3" t="inlineStr">
        <is>
          <t>Total Billed ($)</t>
        </is>
      </c>
      <c r="K3" s="3" t="inlineStr">
        <is>
          <t>Effective Markup (%)</t>
        </is>
      </c>
      <c r="L3" s="3" t="inlineStr">
        <is>
          <t>Flag</t>
        </is>
      </c>
    </row>
    <row r="4">
      <c r="A4" t="inlineStr">
        <is>
          <t>2026-09-21 (example)</t>
        </is>
      </c>
      <c r="B4" t="inlineStr">
        <is>
          <t>Example Foods Co.</t>
        </is>
      </c>
      <c r="C4" t="inlineStr">
        <is>
          <t>10442</t>
        </is>
      </c>
      <c r="D4" s="4" t="n">
        <v>4800</v>
      </c>
      <c r="E4" s="4" t="n">
        <v>35</v>
      </c>
      <c r="F4" s="4" t="n">
        <v>18.4</v>
      </c>
      <c r="G4" s="4" t="n">
        <v>0</v>
      </c>
      <c r="H4" s="4" t="n">
        <v>0</v>
      </c>
      <c r="I4" s="4" t="n">
        <v>96</v>
      </c>
      <c r="J4" s="4">
        <f>IF(COUNT(D4:I4)=0,"",SUM(D4:F4)+SUM(H4:I4)-G4)</f>
        <v/>
      </c>
      <c r="K4" s="5">
        <f>IF(OR(J4="",D4="",D4=0),"",(J4-D4)/D4)</f>
        <v/>
      </c>
      <c r="L4">
        <f>IF(K4="","",IF(K4&gt;0.05,"OVER 5% - problem",IF(K4&gt;0.03,"Above 3% - look closer","OK")))</f>
        <v/>
      </c>
    </row>
    <row r="5">
      <c r="D5" s="4" t="n"/>
      <c r="E5" s="4" t="n"/>
      <c r="F5" s="4" t="n"/>
      <c r="G5" s="4" t="n"/>
      <c r="H5" s="4" t="n"/>
      <c r="I5" s="4" t="n"/>
      <c r="J5" s="4">
        <f>IF(COUNT(D5:I5)=0,"",SUM(D5:F5)+SUM(H5:I5)-G5)</f>
        <v/>
      </c>
      <c r="K5" s="5">
        <f>IF(OR(J5="",D5="",D5=0),"",(J5-D5)/D5)</f>
        <v/>
      </c>
      <c r="L5">
        <f>IF(K5="","",IF(K5&gt;0.05,"OVER 5% - problem",IF(K5&gt;0.03,"Above 3% - look closer","OK")))</f>
        <v/>
      </c>
    </row>
    <row r="6">
      <c r="D6" s="4" t="n"/>
      <c r="E6" s="4" t="n"/>
      <c r="F6" s="4" t="n"/>
      <c r="G6" s="4" t="n"/>
      <c r="H6" s="4" t="n"/>
      <c r="I6" s="4" t="n"/>
      <c r="J6" s="4">
        <f>IF(COUNT(D6:I6)=0,"",SUM(D6:F6)+SUM(H6:I6)-G6)</f>
        <v/>
      </c>
      <c r="K6" s="5">
        <f>IF(OR(J6="",D6="",D6=0),"",(J6-D6)/D6)</f>
        <v/>
      </c>
      <c r="L6">
        <f>IF(K6="","",IF(K6&gt;0.05,"OVER 5% - problem",IF(K6&gt;0.03,"Above 3% - look closer","OK")))</f>
        <v/>
      </c>
    </row>
    <row r="7">
      <c r="D7" s="4" t="n"/>
      <c r="E7" s="4" t="n"/>
      <c r="F7" s="4" t="n"/>
      <c r="G7" s="4" t="n"/>
      <c r="H7" s="4" t="n"/>
      <c r="I7" s="4" t="n"/>
      <c r="J7" s="4">
        <f>IF(COUNT(D7:I7)=0,"",SUM(D7:F7)+SUM(H7:I7)-G7)</f>
        <v/>
      </c>
      <c r="K7" s="5">
        <f>IF(OR(J7="",D7="",D7=0),"",(J7-D7)/D7)</f>
        <v/>
      </c>
      <c r="L7">
        <f>IF(K7="","",IF(K7&gt;0.05,"OVER 5% - problem",IF(K7&gt;0.03,"Above 3% - look closer","OK")))</f>
        <v/>
      </c>
    </row>
    <row r="8">
      <c r="D8" s="4" t="n"/>
      <c r="E8" s="4" t="n"/>
      <c r="F8" s="4" t="n"/>
      <c r="G8" s="4" t="n"/>
      <c r="H8" s="4" t="n"/>
      <c r="I8" s="4" t="n"/>
      <c r="J8" s="4">
        <f>IF(COUNT(D8:I8)=0,"",SUM(D8:F8)+SUM(H8:I8)-G8)</f>
        <v/>
      </c>
      <c r="K8" s="5">
        <f>IF(OR(J8="",D8="",D8=0),"",(J8-D8)/D8)</f>
        <v/>
      </c>
      <c r="L8">
        <f>IF(K8="","",IF(K8&gt;0.05,"OVER 5% - problem",IF(K8&gt;0.03,"Above 3% - look closer","OK")))</f>
        <v/>
      </c>
    </row>
    <row r="9">
      <c r="D9" s="4" t="n"/>
      <c r="E9" s="4" t="n"/>
      <c r="F9" s="4" t="n"/>
      <c r="G9" s="4" t="n"/>
      <c r="H9" s="4" t="n"/>
      <c r="I9" s="4" t="n"/>
      <c r="J9" s="4">
        <f>IF(COUNT(D9:I9)=0,"",SUM(D9:F9)+SUM(H9:I9)-G9)</f>
        <v/>
      </c>
      <c r="K9" s="5">
        <f>IF(OR(J9="",D9="",D9=0),"",(J9-D9)/D9)</f>
        <v/>
      </c>
      <c r="L9">
        <f>IF(K9="","",IF(K9&gt;0.05,"OVER 5% - problem",IF(K9&gt;0.03,"Above 3% - look closer","OK")))</f>
        <v/>
      </c>
    </row>
    <row r="10">
      <c r="D10" s="4" t="n"/>
      <c r="E10" s="4" t="n"/>
      <c r="F10" s="4" t="n"/>
      <c r="G10" s="4" t="n"/>
      <c r="H10" s="4" t="n"/>
      <c r="I10" s="4" t="n"/>
      <c r="J10" s="4">
        <f>IF(COUNT(D10:I10)=0,"",SUM(D10:F10)+SUM(H10:I10)-G10)</f>
        <v/>
      </c>
      <c r="K10" s="5">
        <f>IF(OR(J10="",D10="",D10=0),"",(J10-D10)/D10)</f>
        <v/>
      </c>
      <c r="L10">
        <f>IF(K10="","",IF(K10&gt;0.05,"OVER 5% - problem",IF(K10&gt;0.03,"Above 3% - look closer","OK")))</f>
        <v/>
      </c>
    </row>
    <row r="11">
      <c r="D11" s="4" t="n"/>
      <c r="E11" s="4" t="n"/>
      <c r="F11" s="4" t="n"/>
      <c r="G11" s="4" t="n"/>
      <c r="H11" s="4" t="n"/>
      <c r="I11" s="4" t="n"/>
      <c r="J11" s="4">
        <f>IF(COUNT(D11:I11)=0,"",SUM(D11:F11)+SUM(H11:I11)-G11)</f>
        <v/>
      </c>
      <c r="K11" s="5">
        <f>IF(OR(J11="",D11="",D11=0),"",(J11-D11)/D11)</f>
        <v/>
      </c>
      <c r="L11">
        <f>IF(K11="","",IF(K11&gt;0.05,"OVER 5% - problem",IF(K11&gt;0.03,"Above 3% - look closer","OK")))</f>
        <v/>
      </c>
    </row>
    <row r="12">
      <c r="D12" s="4" t="n"/>
      <c r="E12" s="4" t="n"/>
      <c r="F12" s="4" t="n"/>
      <c r="G12" s="4" t="n"/>
      <c r="H12" s="4" t="n"/>
      <c r="I12" s="4" t="n"/>
      <c r="J12" s="4">
        <f>IF(COUNT(D12:I12)=0,"",SUM(D12:F12)+SUM(H12:I12)-G12)</f>
        <v/>
      </c>
      <c r="K12" s="5">
        <f>IF(OR(J12="",D12="",D12=0),"",(J12-D12)/D12)</f>
        <v/>
      </c>
      <c r="L12">
        <f>IF(K12="","",IF(K12&gt;0.05,"OVER 5% - problem",IF(K12&gt;0.03,"Above 3% - look closer","OK")))</f>
        <v/>
      </c>
    </row>
    <row r="13">
      <c r="D13" s="4" t="n"/>
      <c r="E13" s="4" t="n"/>
      <c r="F13" s="4" t="n"/>
      <c r="G13" s="4" t="n"/>
      <c r="H13" s="4" t="n"/>
      <c r="I13" s="4" t="n"/>
      <c r="J13" s="4">
        <f>IF(COUNT(D13:I13)=0,"",SUM(D13:F13)+SUM(H13:I13)-G13)</f>
        <v/>
      </c>
      <c r="K13" s="5">
        <f>IF(OR(J13="",D13="",D13=0),"",(J13-D13)/D13)</f>
        <v/>
      </c>
      <c r="L13">
        <f>IF(K13="","",IF(K13&gt;0.05,"OVER 5% - problem",IF(K13&gt;0.03,"Above 3% - look closer","OK")))</f>
        <v/>
      </c>
    </row>
    <row r="14">
      <c r="D14" s="4" t="n"/>
      <c r="E14" s="4" t="n"/>
      <c r="F14" s="4" t="n"/>
      <c r="G14" s="4" t="n"/>
      <c r="H14" s="4" t="n"/>
      <c r="I14" s="4" t="n"/>
      <c r="J14" s="4">
        <f>IF(COUNT(D14:I14)=0,"",SUM(D14:F14)+SUM(H14:I14)-G14)</f>
        <v/>
      </c>
      <c r="K14" s="5">
        <f>IF(OR(J14="",D14="",D14=0),"",(J14-D14)/D14)</f>
        <v/>
      </c>
      <c r="L14">
        <f>IF(K14="","",IF(K14&gt;0.05,"OVER 5% - problem",IF(K14&gt;0.03,"Above 3% - look closer","OK")))</f>
        <v/>
      </c>
    </row>
    <row r="15">
      <c r="D15" s="4" t="n"/>
      <c r="E15" s="4" t="n"/>
      <c r="F15" s="4" t="n"/>
      <c r="G15" s="4" t="n"/>
      <c r="H15" s="4" t="n"/>
      <c r="I15" s="4" t="n"/>
      <c r="J15" s="4">
        <f>IF(COUNT(D15:I15)=0,"",SUM(D15:F15)+SUM(H15:I15)-G15)</f>
        <v/>
      </c>
      <c r="K15" s="5">
        <f>IF(OR(J15="",D15="",D15=0),"",(J15-D15)/D15)</f>
        <v/>
      </c>
      <c r="L15">
        <f>IF(K15="","",IF(K15&gt;0.05,"OVER 5% - problem",IF(K15&gt;0.03,"Above 3% - look closer","OK")))</f>
        <v/>
      </c>
    </row>
    <row r="16">
      <c r="D16" s="4" t="n"/>
      <c r="E16" s="4" t="n"/>
      <c r="F16" s="4" t="n"/>
      <c r="G16" s="4" t="n"/>
      <c r="H16" s="4" t="n"/>
      <c r="I16" s="4" t="n"/>
      <c r="J16" s="4">
        <f>IF(COUNT(D16:I16)=0,"",SUM(D16:F16)+SUM(H16:I16)-G16)</f>
        <v/>
      </c>
      <c r="K16" s="5">
        <f>IF(OR(J16="",D16="",D16=0),"",(J16-D16)/D16)</f>
        <v/>
      </c>
      <c r="L16">
        <f>IF(K16="","",IF(K16&gt;0.05,"OVER 5% - problem",IF(K16&gt;0.03,"Above 3% - look closer","OK")))</f>
        <v/>
      </c>
    </row>
    <row r="17">
      <c r="D17" s="4" t="n"/>
      <c r="E17" s="4" t="n"/>
      <c r="F17" s="4" t="n"/>
      <c r="G17" s="4" t="n"/>
      <c r="H17" s="4" t="n"/>
      <c r="I17" s="4" t="n"/>
      <c r="J17" s="4">
        <f>IF(COUNT(D17:I17)=0,"",SUM(D17:F17)+SUM(H17:I17)-G17)</f>
        <v/>
      </c>
      <c r="K17" s="5">
        <f>IF(OR(J17="",D17="",D17=0),"",(J17-D17)/D17)</f>
        <v/>
      </c>
      <c r="L17">
        <f>IF(K17="","",IF(K17&gt;0.05,"OVER 5% - problem",IF(K17&gt;0.03,"Above 3% - look closer","OK")))</f>
        <v/>
      </c>
    </row>
    <row r="18">
      <c r="D18" s="4" t="n"/>
      <c r="E18" s="4" t="n"/>
      <c r="F18" s="4" t="n"/>
      <c r="G18" s="4" t="n"/>
      <c r="H18" s="4" t="n"/>
      <c r="I18" s="4" t="n"/>
      <c r="J18" s="4">
        <f>IF(COUNT(D18:I18)=0,"",SUM(D18:F18)+SUM(H18:I18)-G18)</f>
        <v/>
      </c>
      <c r="K18" s="5">
        <f>IF(OR(J18="",D18="",D18=0),"",(J18-D18)/D18)</f>
        <v/>
      </c>
      <c r="L18">
        <f>IF(K18="","",IF(K18&gt;0.05,"OVER 5% - problem",IF(K18&gt;0.03,"Above 3% - look closer","OK")))</f>
        <v/>
      </c>
    </row>
    <row r="19">
      <c r="D19" s="4" t="n"/>
      <c r="E19" s="4" t="n"/>
      <c r="F19" s="4" t="n"/>
      <c r="G19" s="4" t="n"/>
      <c r="H19" s="4" t="n"/>
      <c r="I19" s="4" t="n"/>
      <c r="J19" s="4">
        <f>IF(COUNT(D19:I19)=0,"",SUM(D19:F19)+SUM(H19:I19)-G19)</f>
        <v/>
      </c>
      <c r="K19" s="5">
        <f>IF(OR(J19="",D19="",D19=0),"",(J19-D19)/D19)</f>
        <v/>
      </c>
      <c r="L19">
        <f>IF(K19="","",IF(K19&gt;0.05,"OVER 5% - problem",IF(K19&gt;0.03,"Above 3% - look closer","OK")))</f>
        <v/>
      </c>
    </row>
    <row r="20">
      <c r="D20" s="4" t="n"/>
      <c r="E20" s="4" t="n"/>
      <c r="F20" s="4" t="n"/>
      <c r="G20" s="4" t="n"/>
      <c r="H20" s="4" t="n"/>
      <c r="I20" s="4" t="n"/>
      <c r="J20" s="4">
        <f>IF(COUNT(D20:I20)=0,"",SUM(D20:F20)+SUM(H20:I20)-G20)</f>
        <v/>
      </c>
      <c r="K20" s="5">
        <f>IF(OR(J20="",D20="",D20=0),"",(J20-D20)/D20)</f>
        <v/>
      </c>
      <c r="L20">
        <f>IF(K20="","",IF(K20&gt;0.05,"OVER 5% - problem",IF(K20&gt;0.03,"Above 3% - look closer","OK")))</f>
        <v/>
      </c>
    </row>
    <row r="21">
      <c r="D21" s="4" t="n"/>
      <c r="E21" s="4" t="n"/>
      <c r="F21" s="4" t="n"/>
      <c r="G21" s="4" t="n"/>
      <c r="H21" s="4" t="n"/>
      <c r="I21" s="4" t="n"/>
      <c r="J21" s="4">
        <f>IF(COUNT(D21:I21)=0,"",SUM(D21:F21)+SUM(H21:I21)-G21)</f>
        <v/>
      </c>
      <c r="K21" s="5">
        <f>IF(OR(J21="",D21="",D21=0),"",(J21-D21)/D21)</f>
        <v/>
      </c>
      <c r="L21">
        <f>IF(K21="","",IF(K21&gt;0.05,"OVER 5% - problem",IF(K21&gt;0.03,"Above 3% - look closer","OK")))</f>
        <v/>
      </c>
    </row>
    <row r="22">
      <c r="D22" s="4" t="n"/>
      <c r="E22" s="4" t="n"/>
      <c r="F22" s="4" t="n"/>
      <c r="G22" s="4" t="n"/>
      <c r="H22" s="4" t="n"/>
      <c r="I22" s="4" t="n"/>
      <c r="J22" s="4">
        <f>IF(COUNT(D22:I22)=0,"",SUM(D22:F22)+SUM(H22:I22)-G22)</f>
        <v/>
      </c>
      <c r="K22" s="5">
        <f>IF(OR(J22="",D22="",D22=0),"",(J22-D22)/D22)</f>
        <v/>
      </c>
      <c r="L22">
        <f>IF(K22="","",IF(K22&gt;0.05,"OVER 5% - problem",IF(K22&gt;0.03,"Above 3% - look closer","OK")))</f>
        <v/>
      </c>
    </row>
    <row r="23">
      <c r="D23" s="4" t="n"/>
      <c r="E23" s="4" t="n"/>
      <c r="F23" s="4" t="n"/>
      <c r="G23" s="4" t="n"/>
      <c r="H23" s="4" t="n"/>
      <c r="I23" s="4" t="n"/>
      <c r="J23" s="4">
        <f>IF(COUNT(D23:I23)=0,"",SUM(D23:F23)+SUM(H23:I23)-G23)</f>
        <v/>
      </c>
      <c r="K23" s="5">
        <f>IF(OR(J23="",D23="",D23=0),"",(J23-D23)/D23)</f>
        <v/>
      </c>
      <c r="L23">
        <f>IF(K23="","",IF(K23&gt;0.05,"OVER 5% - problem",IF(K23&gt;0.03,"Above 3% - look closer","OK")))</f>
        <v/>
      </c>
    </row>
    <row r="24">
      <c r="D24" s="4" t="n"/>
      <c r="E24" s="4" t="n"/>
      <c r="F24" s="4" t="n"/>
      <c r="G24" s="4" t="n"/>
      <c r="H24" s="4" t="n"/>
      <c r="I24" s="4" t="n"/>
      <c r="J24" s="4">
        <f>IF(COUNT(D24:I24)=0,"",SUM(D24:F24)+SUM(H24:I24)-G24)</f>
        <v/>
      </c>
      <c r="K24" s="5">
        <f>IF(OR(J24="",D24="",D24=0),"",(J24-D24)/D24)</f>
        <v/>
      </c>
      <c r="L24">
        <f>IF(K24="","",IF(K24&gt;0.05,"OVER 5% - problem",IF(K24&gt;0.03,"Above 3% - look closer","OK")))</f>
        <v/>
      </c>
    </row>
    <row r="25">
      <c r="D25" s="4" t="n"/>
      <c r="E25" s="4" t="n"/>
      <c r="F25" s="4" t="n"/>
      <c r="G25" s="4" t="n"/>
      <c r="H25" s="4" t="n"/>
      <c r="I25" s="4" t="n"/>
      <c r="J25" s="4">
        <f>IF(COUNT(D25:I25)=0,"",SUM(D25:F25)+SUM(H25:I25)-G25)</f>
        <v/>
      </c>
      <c r="K25" s="5">
        <f>IF(OR(J25="",D25="",D25=0),"",(J25-D25)/D25)</f>
        <v/>
      </c>
      <c r="L25">
        <f>IF(K25="","",IF(K25&gt;0.05,"OVER 5% - problem",IF(K25&gt;0.03,"Above 3% - look closer","OK")))</f>
        <v/>
      </c>
    </row>
    <row r="26">
      <c r="D26" s="4" t="n"/>
      <c r="E26" s="4" t="n"/>
      <c r="F26" s="4" t="n"/>
      <c r="G26" s="4" t="n"/>
      <c r="H26" s="4" t="n"/>
      <c r="I26" s="4" t="n"/>
      <c r="J26" s="4">
        <f>IF(COUNT(D26:I26)=0,"",SUM(D26:F26)+SUM(H26:I26)-G26)</f>
        <v/>
      </c>
      <c r="K26" s="5">
        <f>IF(OR(J26="",D26="",D26=0),"",(J26-D26)/D26)</f>
        <v/>
      </c>
      <c r="L26">
        <f>IF(K26="","",IF(K26&gt;0.05,"OVER 5% - problem",IF(K26&gt;0.03,"Above 3% - look closer","OK")))</f>
        <v/>
      </c>
    </row>
    <row r="27">
      <c r="D27" s="4" t="n"/>
      <c r="E27" s="4" t="n"/>
      <c r="F27" s="4" t="n"/>
      <c r="G27" s="4" t="n"/>
      <c r="H27" s="4" t="n"/>
      <c r="I27" s="4" t="n"/>
      <c r="J27" s="4">
        <f>IF(COUNT(D27:I27)=0,"",SUM(D27:F27)+SUM(H27:I27)-G27)</f>
        <v/>
      </c>
      <c r="K27" s="5">
        <f>IF(OR(J27="",D27="",D27=0),"",(J27-D27)/D27)</f>
        <v/>
      </c>
      <c r="L27">
        <f>IF(K27="","",IF(K27&gt;0.05,"OVER 5% - problem",IF(K27&gt;0.03,"Above 3% - look closer","OK")))</f>
        <v/>
      </c>
    </row>
    <row r="28">
      <c r="D28" s="4" t="n"/>
      <c r="E28" s="4" t="n"/>
      <c r="F28" s="4" t="n"/>
      <c r="G28" s="4" t="n"/>
      <c r="H28" s="4" t="n"/>
      <c r="I28" s="4" t="n"/>
      <c r="J28" s="4">
        <f>IF(COUNT(D28:I28)=0,"",SUM(D28:F28)+SUM(H28:I28)-G28)</f>
        <v/>
      </c>
      <c r="K28" s="5">
        <f>IF(OR(J28="",D28="",D28=0),"",(J28-D28)/D28)</f>
        <v/>
      </c>
      <c r="L28">
        <f>IF(K28="","",IF(K28&gt;0.05,"OVER 5% - problem",IF(K28&gt;0.03,"Above 3% - look closer","OK")))</f>
        <v/>
      </c>
    </row>
    <row r="29">
      <c r="D29" s="4" t="n"/>
      <c r="E29" s="4" t="n"/>
      <c r="F29" s="4" t="n"/>
      <c r="G29" s="4" t="n"/>
      <c r="H29" s="4" t="n"/>
      <c r="I29" s="4" t="n"/>
      <c r="J29" s="4">
        <f>IF(COUNT(D29:I29)=0,"",SUM(D29:F29)+SUM(H29:I29)-G29)</f>
        <v/>
      </c>
      <c r="K29" s="5">
        <f>IF(OR(J29="",D29="",D29=0),"",(J29-D29)/D29)</f>
        <v/>
      </c>
      <c r="L29">
        <f>IF(K29="","",IF(K29&gt;0.05,"OVER 5% - problem",IF(K29&gt;0.03,"Above 3% - look closer","OK")))</f>
        <v/>
      </c>
    </row>
    <row r="30">
      <c r="D30" s="4" t="n"/>
      <c r="E30" s="4" t="n"/>
      <c r="F30" s="4" t="n"/>
      <c r="G30" s="4" t="n"/>
      <c r="H30" s="4" t="n"/>
      <c r="I30" s="4" t="n"/>
      <c r="J30" s="4">
        <f>IF(COUNT(D30:I30)=0,"",SUM(D30:F30)+SUM(H30:I30)-G30)</f>
        <v/>
      </c>
      <c r="K30" s="5">
        <f>IF(OR(J30="",D30="",D30=0),"",(J30-D30)/D30)</f>
        <v/>
      </c>
      <c r="L30">
        <f>IF(K30="","",IF(K30&gt;0.05,"OVER 5% - problem",IF(K30&gt;0.03,"Above 3% - look closer","OK")))</f>
        <v/>
      </c>
    </row>
    <row r="31">
      <c r="D31" s="4" t="n"/>
      <c r="E31" s="4" t="n"/>
      <c r="F31" s="4" t="n"/>
      <c r="G31" s="4" t="n"/>
      <c r="H31" s="4" t="n"/>
      <c r="I31" s="4" t="n"/>
      <c r="J31" s="4">
        <f>IF(COUNT(D31:I31)=0,"",SUM(D31:F31)+SUM(H31:I31)-G31)</f>
        <v/>
      </c>
      <c r="K31" s="5">
        <f>IF(OR(J31="",D31="",D31=0),"",(J31-D31)/D31)</f>
        <v/>
      </c>
      <c r="L31">
        <f>IF(K31="","",IF(K31&gt;0.05,"OVER 5% - problem",IF(K31&gt;0.03,"Above 3% - look closer","OK")))</f>
        <v/>
      </c>
    </row>
    <row r="32">
      <c r="D32" s="4" t="n"/>
      <c r="E32" s="4" t="n"/>
      <c r="F32" s="4" t="n"/>
      <c r="G32" s="4" t="n"/>
      <c r="H32" s="4" t="n"/>
      <c r="I32" s="4" t="n"/>
      <c r="J32" s="4">
        <f>IF(COUNT(D32:I32)=0,"",SUM(D32:F32)+SUM(H32:I32)-G32)</f>
        <v/>
      </c>
      <c r="K32" s="5">
        <f>IF(OR(J32="",D32="",D32=0),"",(J32-D32)/D32)</f>
        <v/>
      </c>
      <c r="L32">
        <f>IF(K32="","",IF(K32&gt;0.05,"OVER 5% - problem",IF(K32&gt;0.03,"Above 3% - look closer","OK")))</f>
        <v/>
      </c>
    </row>
    <row r="33">
      <c r="D33" s="4" t="n"/>
      <c r="E33" s="4" t="n"/>
      <c r="F33" s="4" t="n"/>
      <c r="G33" s="4" t="n"/>
      <c r="H33" s="4" t="n"/>
      <c r="I33" s="4" t="n"/>
      <c r="J33" s="4">
        <f>IF(COUNT(D33:I33)=0,"",SUM(D33:F33)+SUM(H33:I33)-G33)</f>
        <v/>
      </c>
      <c r="K33" s="5">
        <f>IF(OR(J33="",D33="",D33=0),"",(J33-D33)/D33)</f>
        <v/>
      </c>
      <c r="L33">
        <f>IF(K33="","",IF(K33&gt;0.05,"OVER 5% - problem",IF(K33&gt;0.03,"Above 3% - look closer","OK")))</f>
        <v/>
      </c>
    </row>
    <row r="34">
      <c r="D34" s="4" t="n"/>
      <c r="E34" s="4" t="n"/>
      <c r="F34" s="4" t="n"/>
      <c r="G34" s="4" t="n"/>
      <c r="H34" s="4" t="n"/>
      <c r="I34" s="4" t="n"/>
      <c r="J34" s="4">
        <f>IF(COUNT(D34:I34)=0,"",SUM(D34:F34)+SUM(H34:I34)-G34)</f>
        <v/>
      </c>
      <c r="K34" s="5">
        <f>IF(OR(J34="",D34="",D34=0),"",(J34-D34)/D34)</f>
        <v/>
      </c>
      <c r="L34">
        <f>IF(K34="","",IF(K34&gt;0.05,"OVER 5% - problem",IF(K34&gt;0.03,"Above 3% - look closer","OK")))</f>
        <v/>
      </c>
    </row>
    <row r="35">
      <c r="D35" s="4" t="n"/>
      <c r="E35" s="4" t="n"/>
      <c r="F35" s="4" t="n"/>
      <c r="G35" s="4" t="n"/>
      <c r="H35" s="4" t="n"/>
      <c r="I35" s="4" t="n"/>
      <c r="J35" s="4">
        <f>IF(COUNT(D35:I35)=0,"",SUM(D35:F35)+SUM(H35:I35)-G35)</f>
        <v/>
      </c>
      <c r="K35" s="5">
        <f>IF(OR(J35="",D35="",D35=0),"",(J35-D35)/D35)</f>
        <v/>
      </c>
      <c r="L35">
        <f>IF(K35="","",IF(K35&gt;0.05,"OVER 5% - problem",IF(K35&gt;0.03,"Above 3% - look closer","OK")))</f>
        <v/>
      </c>
    </row>
    <row r="36">
      <c r="D36" s="4" t="n"/>
      <c r="E36" s="4" t="n"/>
      <c r="F36" s="4" t="n"/>
      <c r="G36" s="4" t="n"/>
      <c r="H36" s="4" t="n"/>
      <c r="I36" s="4" t="n"/>
      <c r="J36" s="4">
        <f>IF(COUNT(D36:I36)=0,"",SUM(D36:F36)+SUM(H36:I36)-G36)</f>
        <v/>
      </c>
      <c r="K36" s="5">
        <f>IF(OR(J36="",D36="",D36=0),"",(J36-D36)/D36)</f>
        <v/>
      </c>
      <c r="L36">
        <f>IF(K36="","",IF(K36&gt;0.05,"OVER 5% - problem",IF(K36&gt;0.03,"Above 3% - look closer","OK")))</f>
        <v/>
      </c>
    </row>
    <row r="37">
      <c r="D37" s="4" t="n"/>
      <c r="E37" s="4" t="n"/>
      <c r="F37" s="4" t="n"/>
      <c r="G37" s="4" t="n"/>
      <c r="H37" s="4" t="n"/>
      <c r="I37" s="4" t="n"/>
      <c r="J37" s="4">
        <f>IF(COUNT(D37:I37)=0,"",SUM(D37:F37)+SUM(H37:I37)-G37)</f>
        <v/>
      </c>
      <c r="K37" s="5">
        <f>IF(OR(J37="",D37="",D37=0),"",(J37-D37)/D37)</f>
        <v/>
      </c>
      <c r="L37">
        <f>IF(K37="","",IF(K37&gt;0.05,"OVER 5% - problem",IF(K37&gt;0.03,"Above 3% - look closer","OK")))</f>
        <v/>
      </c>
    </row>
    <row r="38">
      <c r="D38" s="4" t="n"/>
      <c r="E38" s="4" t="n"/>
      <c r="F38" s="4" t="n"/>
      <c r="G38" s="4" t="n"/>
      <c r="H38" s="4" t="n"/>
      <c r="I38" s="4" t="n"/>
      <c r="J38" s="4">
        <f>IF(COUNT(D38:I38)=0,"",SUM(D38:F38)+SUM(H38:I38)-G38)</f>
        <v/>
      </c>
      <c r="K38" s="5">
        <f>IF(OR(J38="",D38="",D38=0),"",(J38-D38)/D38)</f>
        <v/>
      </c>
      <c r="L38">
        <f>IF(K38="","",IF(K38&gt;0.05,"OVER 5% - problem",IF(K38&gt;0.03,"Above 3% - look closer","OK")))</f>
        <v/>
      </c>
    </row>
    <row r="39">
      <c r="D39" s="4" t="n"/>
      <c r="E39" s="4" t="n"/>
      <c r="F39" s="4" t="n"/>
      <c r="G39" s="4" t="n"/>
      <c r="H39" s="4" t="n"/>
      <c r="I39" s="4" t="n"/>
      <c r="J39" s="4">
        <f>IF(COUNT(D39:I39)=0,"",SUM(D39:F39)+SUM(H39:I39)-G39)</f>
        <v/>
      </c>
      <c r="K39" s="5">
        <f>IF(OR(J39="",D39="",D39=0),"",(J39-D39)/D39)</f>
        <v/>
      </c>
      <c r="L39">
        <f>IF(K39="","",IF(K39&gt;0.05,"OVER 5% - problem",IF(K39&gt;0.03,"Above 3% - look closer","OK")))</f>
        <v/>
      </c>
    </row>
    <row r="40">
      <c r="D40" s="4" t="n"/>
      <c r="E40" s="4" t="n"/>
      <c r="F40" s="4" t="n"/>
      <c r="G40" s="4" t="n"/>
      <c r="H40" s="4" t="n"/>
      <c r="I40" s="4" t="n"/>
      <c r="J40" s="4">
        <f>IF(COUNT(D40:I40)=0,"",SUM(D40:F40)+SUM(H40:I40)-G40)</f>
        <v/>
      </c>
      <c r="K40" s="5">
        <f>IF(OR(J40="",D40="",D40=0),"",(J40-D40)/D40)</f>
        <v/>
      </c>
      <c r="L40">
        <f>IF(K40="","",IF(K40&gt;0.05,"OVER 5% - problem",IF(K40&gt;0.03,"Above 3% - look closer","OK")))</f>
        <v/>
      </c>
    </row>
    <row r="41">
      <c r="D41" s="4" t="n"/>
      <c r="E41" s="4" t="n"/>
      <c r="F41" s="4" t="n"/>
      <c r="G41" s="4" t="n"/>
      <c r="H41" s="4" t="n"/>
      <c r="I41" s="4" t="n"/>
      <c r="J41" s="4">
        <f>IF(COUNT(D41:I41)=0,"",SUM(D41:F41)+SUM(H41:I41)-G41)</f>
        <v/>
      </c>
      <c r="K41" s="5">
        <f>IF(OR(J41="",D41="",D41=0),"",(J41-D41)/D41)</f>
        <v/>
      </c>
      <c r="L41">
        <f>IF(K41="","",IF(K41&gt;0.05,"OVER 5% - problem",IF(K41&gt;0.03,"Above 3% - look closer","OK")))</f>
        <v/>
      </c>
    </row>
    <row r="42">
      <c r="D42" s="4" t="n"/>
      <c r="E42" s="4" t="n"/>
      <c r="F42" s="4" t="n"/>
      <c r="G42" s="4" t="n"/>
      <c r="H42" s="4" t="n"/>
      <c r="I42" s="4" t="n"/>
      <c r="J42" s="4">
        <f>IF(COUNT(D42:I42)=0,"",SUM(D42:F42)+SUM(H42:I42)-G42)</f>
        <v/>
      </c>
      <c r="K42" s="5">
        <f>IF(OR(J42="",D42="",D42=0),"",(J42-D42)/D42)</f>
        <v/>
      </c>
      <c r="L42">
        <f>IF(K42="","",IF(K42&gt;0.05,"OVER 5% - problem",IF(K42&gt;0.03,"Above 3% - look closer","OK")))</f>
        <v/>
      </c>
    </row>
    <row r="43">
      <c r="D43" s="4" t="n"/>
      <c r="E43" s="4" t="n"/>
      <c r="F43" s="4" t="n"/>
      <c r="G43" s="4" t="n"/>
      <c r="H43" s="4" t="n"/>
      <c r="I43" s="4" t="n"/>
      <c r="J43" s="4">
        <f>IF(COUNT(D43:I43)=0,"",SUM(D43:F43)+SUM(H43:I43)-G43)</f>
        <v/>
      </c>
      <c r="K43" s="5">
        <f>IF(OR(J43="",D43="",D43=0),"",(J43-D43)/D43)</f>
        <v/>
      </c>
      <c r="L43">
        <f>IF(K43="","",IF(K43&gt;0.05,"OVER 5% - problem",IF(K43&gt;0.03,"Above 3% - look closer","OK")))</f>
        <v/>
      </c>
    </row>
    <row r="44">
      <c r="D44" s="4" t="n"/>
      <c r="E44" s="4" t="n"/>
      <c r="F44" s="4" t="n"/>
      <c r="G44" s="4" t="n"/>
      <c r="H44" s="4" t="n"/>
      <c r="I44" s="4" t="n"/>
      <c r="J44" s="4">
        <f>IF(COUNT(D44:I44)=0,"",SUM(D44:F44)+SUM(H44:I44)-G44)</f>
        <v/>
      </c>
      <c r="K44" s="5">
        <f>IF(OR(J44="",D44="",D44=0),"",(J44-D44)/D44)</f>
        <v/>
      </c>
      <c r="L44">
        <f>IF(K44="","",IF(K44&gt;0.05,"OVER 5% - problem",IF(K44&gt;0.03,"Above 3% - look closer","OK")))</f>
        <v/>
      </c>
    </row>
    <row r="45">
      <c r="D45" s="4" t="n"/>
      <c r="E45" s="4" t="n"/>
      <c r="F45" s="4" t="n"/>
      <c r="G45" s="4" t="n"/>
      <c r="H45" s="4" t="n"/>
      <c r="I45" s="4" t="n"/>
      <c r="J45" s="4">
        <f>IF(COUNT(D45:I45)=0,"",SUM(D45:F45)+SUM(H45:I45)-G45)</f>
        <v/>
      </c>
      <c r="K45" s="5">
        <f>IF(OR(J45="",D45="",D45=0),"",(J45-D45)/D45)</f>
        <v/>
      </c>
      <c r="L45">
        <f>IF(K45="","",IF(K45&gt;0.05,"OVER 5% - problem",IF(K45&gt;0.03,"Above 3% - look closer","OK")))</f>
        <v/>
      </c>
    </row>
    <row r="46">
      <c r="D46" s="4" t="n"/>
      <c r="E46" s="4" t="n"/>
      <c r="F46" s="4" t="n"/>
      <c r="G46" s="4" t="n"/>
      <c r="H46" s="4" t="n"/>
      <c r="I46" s="4" t="n"/>
      <c r="J46" s="4">
        <f>IF(COUNT(D46:I46)=0,"",SUM(D46:F46)+SUM(H46:I46)-G46)</f>
        <v/>
      </c>
      <c r="K46" s="5">
        <f>IF(OR(J46="",D46="",D46=0),"",(J46-D46)/D46)</f>
        <v/>
      </c>
      <c r="L46">
        <f>IF(K46="","",IF(K46&gt;0.05,"OVER 5% - problem",IF(K46&gt;0.03,"Above 3% - look closer","OK")))</f>
        <v/>
      </c>
    </row>
    <row r="47">
      <c r="D47" s="4" t="n"/>
      <c r="E47" s="4" t="n"/>
      <c r="F47" s="4" t="n"/>
      <c r="G47" s="4" t="n"/>
      <c r="H47" s="4" t="n"/>
      <c r="I47" s="4" t="n"/>
      <c r="J47" s="4">
        <f>IF(COUNT(D47:I47)=0,"",SUM(D47:F47)+SUM(H47:I47)-G47)</f>
        <v/>
      </c>
      <c r="K47" s="5">
        <f>IF(OR(J47="",D47="",D47=0),"",(J47-D47)/D47)</f>
        <v/>
      </c>
      <c r="L47">
        <f>IF(K47="","",IF(K47&gt;0.05,"OVER 5% - problem",IF(K47&gt;0.03,"Above 3% - look closer","OK")))</f>
        <v/>
      </c>
    </row>
    <row r="48">
      <c r="D48" s="4" t="n"/>
      <c r="E48" s="4" t="n"/>
      <c r="F48" s="4" t="n"/>
      <c r="G48" s="4" t="n"/>
      <c r="H48" s="4" t="n"/>
      <c r="I48" s="4" t="n"/>
      <c r="J48" s="4">
        <f>IF(COUNT(D48:I48)=0,"",SUM(D48:F48)+SUM(H48:I48)-G48)</f>
        <v/>
      </c>
      <c r="K48" s="5">
        <f>IF(OR(J48="",D48="",D48=0),"",(J48-D48)/D48)</f>
        <v/>
      </c>
      <c r="L48">
        <f>IF(K48="","",IF(K48&gt;0.05,"OVER 5% - problem",IF(K48&gt;0.03,"Above 3% - look closer","OK")))</f>
        <v/>
      </c>
    </row>
    <row r="49">
      <c r="D49" s="4" t="n"/>
      <c r="E49" s="4" t="n"/>
      <c r="F49" s="4" t="n"/>
      <c r="G49" s="4" t="n"/>
      <c r="H49" s="4" t="n"/>
      <c r="I49" s="4" t="n"/>
      <c r="J49" s="4">
        <f>IF(COUNT(D49:I49)=0,"",SUM(D49:F49)+SUM(H49:I49)-G49)</f>
        <v/>
      </c>
      <c r="K49" s="5">
        <f>IF(OR(J49="",D49="",D49=0),"",(J49-D49)/D49)</f>
        <v/>
      </c>
      <c r="L49">
        <f>IF(K49="","",IF(K49&gt;0.05,"OVER 5% - problem",IF(K49&gt;0.03,"Above 3% - look closer","OK")))</f>
        <v/>
      </c>
    </row>
    <row r="50">
      <c r="D50" s="4" t="n"/>
      <c r="E50" s="4" t="n"/>
      <c r="F50" s="4" t="n"/>
      <c r="G50" s="4" t="n"/>
      <c r="H50" s="4" t="n"/>
      <c r="I50" s="4" t="n"/>
      <c r="J50" s="4">
        <f>IF(COUNT(D50:I50)=0,"",SUM(D50:F50)+SUM(H50:I50)-G50)</f>
        <v/>
      </c>
      <c r="K50" s="5">
        <f>IF(OR(J50="",D50="",D50=0),"",(J50-D50)/D50)</f>
        <v/>
      </c>
      <c r="L50">
        <f>IF(K50="","",IF(K50&gt;0.05,"OVER 5% - problem",IF(K50&gt;0.03,"Above 3% - look closer","OK")))</f>
        <v/>
      </c>
    </row>
    <row r="51">
      <c r="D51" s="4" t="n"/>
      <c r="E51" s="4" t="n"/>
      <c r="F51" s="4" t="n"/>
      <c r="G51" s="4" t="n"/>
      <c r="H51" s="4" t="n"/>
      <c r="I51" s="4" t="n"/>
      <c r="J51" s="4">
        <f>IF(COUNT(D51:I51)=0,"",SUM(D51:F51)+SUM(H51:I51)-G51)</f>
        <v/>
      </c>
      <c r="K51" s="5">
        <f>IF(OR(J51="",D51="",D51=0),"",(J51-D51)/D51)</f>
        <v/>
      </c>
      <c r="L51">
        <f>IF(K51="","",IF(K51&gt;0.05,"OVER 5% - problem",IF(K51&gt;0.03,"Above 3% - look closer","OK")))</f>
        <v/>
      </c>
    </row>
    <row r="52">
      <c r="D52" s="4" t="n"/>
      <c r="E52" s="4" t="n"/>
      <c r="F52" s="4" t="n"/>
      <c r="G52" s="4" t="n"/>
      <c r="H52" s="4" t="n"/>
      <c r="I52" s="4" t="n"/>
      <c r="J52" s="4">
        <f>IF(COUNT(D52:I52)=0,"",SUM(D52:F52)+SUM(H52:I52)-G52)</f>
        <v/>
      </c>
      <c r="K52" s="5">
        <f>IF(OR(J52="",D52="",D52=0),"",(J52-D52)/D52)</f>
        <v/>
      </c>
      <c r="L52">
        <f>IF(K52="","",IF(K52&gt;0.05,"OVER 5% - problem",IF(K52&gt;0.03,"Above 3% - look closer","OK")))</f>
        <v/>
      </c>
    </row>
    <row r="53">
      <c r="D53" s="4" t="n"/>
      <c r="E53" s="4" t="n"/>
      <c r="F53" s="4" t="n"/>
      <c r="G53" s="4" t="n"/>
      <c r="H53" s="4" t="n"/>
      <c r="I53" s="4" t="n"/>
      <c r="J53" s="4">
        <f>IF(COUNT(D53:I53)=0,"",SUM(D53:F53)+SUM(H53:I53)-G53)</f>
        <v/>
      </c>
      <c r="K53" s="5">
        <f>IF(OR(J53="",D53="",D53=0),"",(J53-D53)/D53)</f>
        <v/>
      </c>
      <c r="L53">
        <f>IF(K53="","",IF(K53&gt;0.05,"OVER 5% - problem",IF(K53&gt;0.03,"Above 3% - look closer","OK")))</f>
        <v/>
      </c>
    </row>
    <row r="54">
      <c r="D54" s="4" t="n"/>
      <c r="E54" s="4" t="n"/>
      <c r="F54" s="4" t="n"/>
      <c r="G54" s="4" t="n"/>
      <c r="H54" s="4" t="n"/>
      <c r="I54" s="4" t="n"/>
      <c r="J54" s="4">
        <f>IF(COUNT(D54:I54)=0,"",SUM(D54:F54)+SUM(H54:I54)-G54)</f>
        <v/>
      </c>
      <c r="K54" s="5">
        <f>IF(OR(J54="",D54="",D54=0),"",(J54-D54)/D54)</f>
        <v/>
      </c>
      <c r="L54">
        <f>IF(K54="","",IF(K54&gt;0.05,"OVER 5% - problem",IF(K54&gt;0.03,"Above 3% - look closer","OK")))</f>
        <v/>
      </c>
    </row>
    <row r="55">
      <c r="D55" s="4" t="n"/>
      <c r="E55" s="4" t="n"/>
      <c r="F55" s="4" t="n"/>
      <c r="G55" s="4" t="n"/>
      <c r="H55" s="4" t="n"/>
      <c r="I55" s="4" t="n"/>
      <c r="J55" s="4">
        <f>IF(COUNT(D55:I55)=0,"",SUM(D55:F55)+SUM(H55:I55)-G55)</f>
        <v/>
      </c>
      <c r="K55" s="5">
        <f>IF(OR(J55="",D55="",D55=0),"",(J55-D55)/D55)</f>
        <v/>
      </c>
      <c r="L55">
        <f>IF(K55="","",IF(K55&gt;0.05,"OVER 5% - problem",IF(K55&gt;0.03,"Above 3% - look closer","OK")))</f>
        <v/>
      </c>
    </row>
    <row r="56">
      <c r="D56" s="4" t="n"/>
      <c r="E56" s="4" t="n"/>
      <c r="F56" s="4" t="n"/>
      <c r="G56" s="4" t="n"/>
      <c r="H56" s="4" t="n"/>
      <c r="I56" s="4" t="n"/>
      <c r="J56" s="4">
        <f>IF(COUNT(D56:I56)=0,"",SUM(D56:F56)+SUM(H56:I56)-G56)</f>
        <v/>
      </c>
      <c r="K56" s="5">
        <f>IF(OR(J56="",D56="",D56=0),"",(J56-D56)/D56)</f>
        <v/>
      </c>
      <c r="L56">
        <f>IF(K56="","",IF(K56&gt;0.05,"OVER 5% - problem",IF(K56&gt;0.03,"Above 3% - look closer","OK")))</f>
        <v/>
      </c>
    </row>
    <row r="57">
      <c r="D57" s="4" t="n"/>
      <c r="E57" s="4" t="n"/>
      <c r="F57" s="4" t="n"/>
      <c r="G57" s="4" t="n"/>
      <c r="H57" s="4" t="n"/>
      <c r="I57" s="4" t="n"/>
      <c r="J57" s="4">
        <f>IF(COUNT(D57:I57)=0,"",SUM(D57:F57)+SUM(H57:I57)-G57)</f>
        <v/>
      </c>
      <c r="K57" s="5">
        <f>IF(OR(J57="",D57="",D57=0),"",(J57-D57)/D57)</f>
        <v/>
      </c>
      <c r="L57">
        <f>IF(K57="","",IF(K57&gt;0.05,"OVER 5% - problem",IF(K57&gt;0.03,"Above 3% - look closer","OK")))</f>
        <v/>
      </c>
    </row>
    <row r="58">
      <c r="D58" s="4" t="n"/>
      <c r="E58" s="4" t="n"/>
      <c r="F58" s="4" t="n"/>
      <c r="G58" s="4" t="n"/>
      <c r="H58" s="4" t="n"/>
      <c r="I58" s="4" t="n"/>
      <c r="J58" s="4">
        <f>IF(COUNT(D58:I58)=0,"",SUM(D58:F58)+SUM(H58:I58)-G58)</f>
        <v/>
      </c>
      <c r="K58" s="5">
        <f>IF(OR(J58="",D58="",D58=0),"",(J58-D58)/D58)</f>
        <v/>
      </c>
      <c r="L58">
        <f>IF(K58="","",IF(K58&gt;0.05,"OVER 5% - problem",IF(K58&gt;0.03,"Above 3% - look closer","OK")))</f>
        <v/>
      </c>
    </row>
    <row r="59">
      <c r="D59" s="4" t="n"/>
      <c r="E59" s="4" t="n"/>
      <c r="F59" s="4" t="n"/>
      <c r="G59" s="4" t="n"/>
      <c r="H59" s="4" t="n"/>
      <c r="I59" s="4" t="n"/>
      <c r="J59" s="4">
        <f>IF(COUNT(D59:I59)=0,"",SUM(D59:F59)+SUM(H59:I59)-G59)</f>
        <v/>
      </c>
      <c r="K59" s="5">
        <f>IF(OR(J59="",D59="",D59=0),"",(J59-D59)/D59)</f>
        <v/>
      </c>
      <c r="L59">
        <f>IF(K59="","",IF(K59&gt;0.05,"OVER 5% - problem",IF(K59&gt;0.03,"Above 3% - look closer","OK")))</f>
        <v/>
      </c>
    </row>
    <row r="60">
      <c r="D60" s="4" t="n"/>
      <c r="E60" s="4" t="n"/>
      <c r="F60" s="4" t="n"/>
      <c r="G60" s="4" t="n"/>
      <c r="H60" s="4" t="n"/>
      <c r="I60" s="4" t="n"/>
      <c r="J60" s="4">
        <f>IF(COUNT(D60:I60)=0,"",SUM(D60:F60)+SUM(H60:I60)-G60)</f>
        <v/>
      </c>
      <c r="K60" s="5">
        <f>IF(OR(J60="",D60="",D60=0),"",(J60-D60)/D60)</f>
        <v/>
      </c>
      <c r="L60">
        <f>IF(K60="","",IF(K60&gt;0.05,"OVER 5% - problem",IF(K60&gt;0.03,"Above 3% - look closer","OK")))</f>
        <v/>
      </c>
    </row>
    <row r="61">
      <c r="D61" s="4" t="n"/>
      <c r="E61" s="4" t="n"/>
      <c r="F61" s="4" t="n"/>
      <c r="G61" s="4" t="n"/>
      <c r="H61" s="4" t="n"/>
      <c r="I61" s="4" t="n"/>
      <c r="J61" s="4">
        <f>IF(COUNT(D61:I61)=0,"",SUM(D61:F61)+SUM(H61:I61)-G61)</f>
        <v/>
      </c>
      <c r="K61" s="5">
        <f>IF(OR(J61="",D61="",D61=0),"",(J61-D61)/D61)</f>
        <v/>
      </c>
      <c r="L61">
        <f>IF(K61="","",IF(K61&gt;0.05,"OVER 5% - problem",IF(K61&gt;0.03,"Above 3% - look closer","OK")))</f>
        <v/>
      </c>
    </row>
    <row r="62">
      <c r="D62" s="4" t="n"/>
      <c r="E62" s="4" t="n"/>
      <c r="F62" s="4" t="n"/>
      <c r="G62" s="4" t="n"/>
      <c r="H62" s="4" t="n"/>
      <c r="I62" s="4" t="n"/>
      <c r="J62" s="4">
        <f>IF(COUNT(D62:I62)=0,"",SUM(D62:F62)+SUM(H62:I62)-G62)</f>
        <v/>
      </c>
      <c r="K62" s="5">
        <f>IF(OR(J62="",D62="",D62=0),"",(J62-D62)/D62)</f>
        <v/>
      </c>
      <c r="L62">
        <f>IF(K62="","",IF(K62&gt;0.05,"OVER 5% - problem",IF(K62&gt;0.03,"Above 3% - look closer","OK")))</f>
        <v/>
      </c>
    </row>
    <row r="63">
      <c r="D63" s="4" t="n"/>
      <c r="E63" s="4" t="n"/>
      <c r="F63" s="4" t="n"/>
      <c r="G63" s="4" t="n"/>
      <c r="H63" s="4" t="n"/>
      <c r="I63" s="4" t="n"/>
      <c r="J63" s="4">
        <f>IF(COUNT(D63:I63)=0,"",SUM(D63:F63)+SUM(H63:I63)-G63)</f>
        <v/>
      </c>
      <c r="K63" s="5">
        <f>IF(OR(J63="",D63="",D63=0),"",(J63-D63)/D63)</f>
        <v/>
      </c>
      <c r="L63">
        <f>IF(K63="","",IF(K63&gt;0.05,"OVER 5% - problem",IF(K63&gt;0.03,"Above 3% - look closer","OK")))</f>
        <v/>
      </c>
    </row>
    <row r="64">
      <c r="D64" s="4" t="n"/>
      <c r="E64" s="4" t="n"/>
      <c r="F64" s="4" t="n"/>
      <c r="G64" s="4" t="n"/>
      <c r="H64" s="4" t="n"/>
      <c r="I64" s="4" t="n"/>
      <c r="J64" s="4">
        <f>IF(COUNT(D64:I64)=0,"",SUM(D64:F64)+SUM(H64:I64)-G64)</f>
        <v/>
      </c>
      <c r="K64" s="5">
        <f>IF(OR(J64="",D64="",D64=0),"",(J64-D64)/D64)</f>
        <v/>
      </c>
      <c r="L64">
        <f>IF(K64="","",IF(K64&gt;0.05,"OVER 5% - problem",IF(K64&gt;0.03,"Above 3% - look closer","OK")))</f>
        <v/>
      </c>
    </row>
    <row r="65">
      <c r="D65" s="4" t="n"/>
      <c r="E65" s="4" t="n"/>
      <c r="F65" s="4" t="n"/>
      <c r="G65" s="4" t="n"/>
      <c r="H65" s="4" t="n"/>
      <c r="I65" s="4" t="n"/>
      <c r="J65" s="4">
        <f>IF(COUNT(D65:I65)=0,"",SUM(D65:F65)+SUM(H65:I65)-G65)</f>
        <v/>
      </c>
      <c r="K65" s="5">
        <f>IF(OR(J65="",D65="",D65=0),"",(J65-D65)/D65)</f>
        <v/>
      </c>
      <c r="L65">
        <f>IF(K65="","",IF(K65&gt;0.05,"OVER 5% - problem",IF(K65&gt;0.03,"Above 3% - look closer","OK")))</f>
        <v/>
      </c>
    </row>
    <row r="66">
      <c r="D66" s="4" t="n"/>
      <c r="E66" s="4" t="n"/>
      <c r="F66" s="4" t="n"/>
      <c r="G66" s="4" t="n"/>
      <c r="H66" s="4" t="n"/>
      <c r="I66" s="4" t="n"/>
      <c r="J66" s="4">
        <f>IF(COUNT(D66:I66)=0,"",SUM(D66:F66)+SUM(H66:I66)-G66)</f>
        <v/>
      </c>
      <c r="K66" s="5">
        <f>IF(OR(J66="",D66="",D66=0),"",(J66-D66)/D66)</f>
        <v/>
      </c>
      <c r="L66">
        <f>IF(K66="","",IF(K66&gt;0.05,"OVER 5% - problem",IF(K66&gt;0.03,"Above 3% - look closer","OK")))</f>
        <v/>
      </c>
    </row>
    <row r="67">
      <c r="D67" s="4" t="n"/>
      <c r="E67" s="4" t="n"/>
      <c r="F67" s="4" t="n"/>
      <c r="G67" s="4" t="n"/>
      <c r="H67" s="4" t="n"/>
      <c r="I67" s="4" t="n"/>
      <c r="J67" s="4">
        <f>IF(COUNT(D67:I67)=0,"",SUM(D67:F67)+SUM(H67:I67)-G67)</f>
        <v/>
      </c>
      <c r="K67" s="5">
        <f>IF(OR(J67="",D67="",D67=0),"",(J67-D67)/D67)</f>
        <v/>
      </c>
      <c r="L67">
        <f>IF(K67="","",IF(K67&gt;0.05,"OVER 5% - problem",IF(K67&gt;0.03,"Above 3% - look closer","OK")))</f>
        <v/>
      </c>
    </row>
    <row r="68">
      <c r="D68" s="4" t="n"/>
      <c r="E68" s="4" t="n"/>
      <c r="F68" s="4" t="n"/>
      <c r="G68" s="4" t="n"/>
      <c r="H68" s="4" t="n"/>
      <c r="I68" s="4" t="n"/>
      <c r="J68" s="4">
        <f>IF(COUNT(D68:I68)=0,"",SUM(D68:F68)+SUM(H68:I68)-G68)</f>
        <v/>
      </c>
      <c r="K68" s="5">
        <f>IF(OR(J68="",D68="",D68=0),"",(J68-D68)/D68)</f>
        <v/>
      </c>
      <c r="L68">
        <f>IF(K68="","",IF(K68&gt;0.05,"OVER 5% - problem",IF(K68&gt;0.03,"Above 3% - look closer","OK")))</f>
        <v/>
      </c>
    </row>
    <row r="69">
      <c r="D69" s="4" t="n"/>
      <c r="E69" s="4" t="n"/>
      <c r="F69" s="4" t="n"/>
      <c r="G69" s="4" t="n"/>
      <c r="H69" s="4" t="n"/>
      <c r="I69" s="4" t="n"/>
      <c r="J69" s="4">
        <f>IF(COUNT(D69:I69)=0,"",SUM(D69:F69)+SUM(H69:I69)-G69)</f>
        <v/>
      </c>
      <c r="K69" s="5">
        <f>IF(OR(J69="",D69="",D69=0),"",(J69-D69)/D69)</f>
        <v/>
      </c>
      <c r="L69">
        <f>IF(K69="","",IF(K69&gt;0.05,"OVER 5% - problem",IF(K69&gt;0.03,"Above 3% - look closer","OK")))</f>
        <v/>
      </c>
    </row>
    <row r="70">
      <c r="D70" s="4" t="n"/>
      <c r="E70" s="4" t="n"/>
      <c r="F70" s="4" t="n"/>
      <c r="G70" s="4" t="n"/>
      <c r="H70" s="4" t="n"/>
      <c r="I70" s="4" t="n"/>
      <c r="J70" s="4">
        <f>IF(COUNT(D70:I70)=0,"",SUM(D70:F70)+SUM(H70:I70)-G70)</f>
        <v/>
      </c>
      <c r="K70" s="5">
        <f>IF(OR(J70="",D70="",D70=0),"",(J70-D70)/D70)</f>
        <v/>
      </c>
      <c r="L70">
        <f>IF(K70="","",IF(K70&gt;0.05,"OVER 5% - problem",IF(K70&gt;0.03,"Above 3% - look closer","OK")))</f>
        <v/>
      </c>
    </row>
    <row r="71">
      <c r="D71" s="4" t="n"/>
      <c r="E71" s="4" t="n"/>
      <c r="F71" s="4" t="n"/>
      <c r="G71" s="4" t="n"/>
      <c r="H71" s="4" t="n"/>
      <c r="I71" s="4" t="n"/>
      <c r="J71" s="4">
        <f>IF(COUNT(D71:I71)=0,"",SUM(D71:F71)+SUM(H71:I71)-G71)</f>
        <v/>
      </c>
      <c r="K71" s="5">
        <f>IF(OR(J71="",D71="",D71=0),"",(J71-D71)/D71)</f>
        <v/>
      </c>
      <c r="L71">
        <f>IF(K71="","",IF(K71&gt;0.05,"OVER 5% - problem",IF(K71&gt;0.03,"Above 3% - look closer","OK")))</f>
        <v/>
      </c>
    </row>
    <row r="72">
      <c r="D72" s="4" t="n"/>
      <c r="E72" s="4" t="n"/>
      <c r="F72" s="4" t="n"/>
      <c r="G72" s="4" t="n"/>
      <c r="H72" s="4" t="n"/>
      <c r="I72" s="4" t="n"/>
      <c r="J72" s="4">
        <f>IF(COUNT(D72:I72)=0,"",SUM(D72:F72)+SUM(H72:I72)-G72)</f>
        <v/>
      </c>
      <c r="K72" s="5">
        <f>IF(OR(J72="",D72="",D72=0),"",(J72-D72)/D72)</f>
        <v/>
      </c>
      <c r="L72">
        <f>IF(K72="","",IF(K72&gt;0.05,"OVER 5% - problem",IF(K72&gt;0.03,"Above 3% - look closer","OK")))</f>
        <v/>
      </c>
    </row>
    <row r="73">
      <c r="D73" s="4" t="n"/>
      <c r="E73" s="4" t="n"/>
      <c r="F73" s="4" t="n"/>
      <c r="G73" s="4" t="n"/>
      <c r="H73" s="4" t="n"/>
      <c r="I73" s="4" t="n"/>
      <c r="J73" s="4">
        <f>IF(COUNT(D73:I73)=0,"",SUM(D73:F73)+SUM(H73:I73)-G73)</f>
        <v/>
      </c>
      <c r="K73" s="5">
        <f>IF(OR(J73="",D73="",D73=0),"",(J73-D73)/D73)</f>
        <v/>
      </c>
      <c r="L73">
        <f>IF(K73="","",IF(K73&gt;0.05,"OVER 5% - problem",IF(K73&gt;0.03,"Above 3% - look closer","OK")))</f>
        <v/>
      </c>
    </row>
    <row r="74">
      <c r="D74" s="4" t="n"/>
      <c r="E74" s="4" t="n"/>
      <c r="F74" s="4" t="n"/>
      <c r="G74" s="4" t="n"/>
      <c r="H74" s="4" t="n"/>
      <c r="I74" s="4" t="n"/>
      <c r="J74" s="4">
        <f>IF(COUNT(D74:I74)=0,"",SUM(D74:F74)+SUM(H74:I74)-G74)</f>
        <v/>
      </c>
      <c r="K74" s="5">
        <f>IF(OR(J74="",D74="",D74=0),"",(J74-D74)/D74)</f>
        <v/>
      </c>
      <c r="L74">
        <f>IF(K74="","",IF(K74&gt;0.05,"OVER 5% - problem",IF(K74&gt;0.03,"Above 3% - look closer","OK")))</f>
        <v/>
      </c>
    </row>
    <row r="75">
      <c r="D75" s="4" t="n"/>
      <c r="E75" s="4" t="n"/>
      <c r="F75" s="4" t="n"/>
      <c r="G75" s="4" t="n"/>
      <c r="H75" s="4" t="n"/>
      <c r="I75" s="4" t="n"/>
      <c r="J75" s="4">
        <f>IF(COUNT(D75:I75)=0,"",SUM(D75:F75)+SUM(H75:I75)-G75)</f>
        <v/>
      </c>
      <c r="K75" s="5">
        <f>IF(OR(J75="",D75="",D75=0),"",(J75-D75)/D75)</f>
        <v/>
      </c>
      <c r="L75">
        <f>IF(K75="","",IF(K75&gt;0.05,"OVER 5% - problem",IF(K75&gt;0.03,"Above 3% - look closer","OK")))</f>
        <v/>
      </c>
    </row>
    <row r="76">
      <c r="D76" s="4" t="n"/>
      <c r="E76" s="4" t="n"/>
      <c r="F76" s="4" t="n"/>
      <c r="G76" s="4" t="n"/>
      <c r="H76" s="4" t="n"/>
      <c r="I76" s="4" t="n"/>
      <c r="J76" s="4">
        <f>IF(COUNT(D76:I76)=0,"",SUM(D76:F76)+SUM(H76:I76)-G76)</f>
        <v/>
      </c>
      <c r="K76" s="5">
        <f>IF(OR(J76="",D76="",D76=0),"",(J76-D76)/D76)</f>
        <v/>
      </c>
      <c r="L76">
        <f>IF(K76="","",IF(K76&gt;0.05,"OVER 5% - problem",IF(K76&gt;0.03,"Above 3% - look closer","OK")))</f>
        <v/>
      </c>
    </row>
    <row r="77">
      <c r="D77" s="4" t="n"/>
      <c r="E77" s="4" t="n"/>
      <c r="F77" s="4" t="n"/>
      <c r="G77" s="4" t="n"/>
      <c r="H77" s="4" t="n"/>
      <c r="I77" s="4" t="n"/>
      <c r="J77" s="4">
        <f>IF(COUNT(D77:I77)=0,"",SUM(D77:F77)+SUM(H77:I77)-G77)</f>
        <v/>
      </c>
      <c r="K77" s="5">
        <f>IF(OR(J77="",D77="",D77=0),"",(J77-D77)/D77)</f>
        <v/>
      </c>
      <c r="L77">
        <f>IF(K77="","",IF(K77&gt;0.05,"OVER 5% - problem",IF(K77&gt;0.03,"Above 3% - look closer","OK")))</f>
        <v/>
      </c>
    </row>
    <row r="78">
      <c r="D78" s="4" t="n"/>
      <c r="E78" s="4" t="n"/>
      <c r="F78" s="4" t="n"/>
      <c r="G78" s="4" t="n"/>
      <c r="H78" s="4" t="n"/>
      <c r="I78" s="4" t="n"/>
      <c r="J78" s="4">
        <f>IF(COUNT(D78:I78)=0,"",SUM(D78:F78)+SUM(H78:I78)-G78)</f>
        <v/>
      </c>
      <c r="K78" s="5">
        <f>IF(OR(J78="",D78="",D78=0),"",(J78-D78)/D78)</f>
        <v/>
      </c>
      <c r="L78">
        <f>IF(K78="","",IF(K78&gt;0.05,"OVER 5% - problem",IF(K78&gt;0.03,"Above 3% - look closer","OK")))</f>
        <v/>
      </c>
    </row>
    <row r="79">
      <c r="D79" s="4" t="n"/>
      <c r="E79" s="4" t="n"/>
      <c r="F79" s="4" t="n"/>
      <c r="G79" s="4" t="n"/>
      <c r="H79" s="4" t="n"/>
      <c r="I79" s="4" t="n"/>
      <c r="J79" s="4">
        <f>IF(COUNT(D79:I79)=0,"",SUM(D79:F79)+SUM(H79:I79)-G79)</f>
        <v/>
      </c>
      <c r="K79" s="5">
        <f>IF(OR(J79="",D79="",D79=0),"",(J79-D79)/D79)</f>
        <v/>
      </c>
      <c r="L79">
        <f>IF(K79="","",IF(K79&gt;0.05,"OVER 5% - problem",IF(K79&gt;0.03,"Above 3% - look closer","OK")))</f>
        <v/>
      </c>
    </row>
    <row r="80">
      <c r="D80" s="4" t="n"/>
      <c r="E80" s="4" t="n"/>
      <c r="F80" s="4" t="n"/>
      <c r="G80" s="4" t="n"/>
      <c r="H80" s="4" t="n"/>
      <c r="I80" s="4" t="n"/>
      <c r="J80" s="4">
        <f>IF(COUNT(D80:I80)=0,"",SUM(D80:F80)+SUM(H80:I80)-G80)</f>
        <v/>
      </c>
      <c r="K80" s="5">
        <f>IF(OR(J80="",D80="",D80=0),"",(J80-D80)/D80)</f>
        <v/>
      </c>
      <c r="L80">
        <f>IF(K80="","",IF(K80&gt;0.05,"OVER 5% - problem",IF(K80&gt;0.03,"Above 3% - look closer","OK")))</f>
        <v/>
      </c>
    </row>
    <row r="81">
      <c r="D81" s="4" t="n"/>
      <c r="E81" s="4" t="n"/>
      <c r="F81" s="4" t="n"/>
      <c r="G81" s="4" t="n"/>
      <c r="H81" s="4" t="n"/>
      <c r="I81" s="4" t="n"/>
      <c r="J81" s="4">
        <f>IF(COUNT(D81:I81)=0,"",SUM(D81:F81)+SUM(H81:I81)-G81)</f>
        <v/>
      </c>
      <c r="K81" s="5">
        <f>IF(OR(J81="",D81="",D81=0),"",(J81-D81)/D81)</f>
        <v/>
      </c>
      <c r="L81">
        <f>IF(K81="","",IF(K81&gt;0.05,"OVER 5% - problem",IF(K81&gt;0.03,"Above 3% - look closer","OK")))</f>
        <v/>
      </c>
    </row>
    <row r="82">
      <c r="D82" s="4" t="n"/>
      <c r="E82" s="4" t="n"/>
      <c r="F82" s="4" t="n"/>
      <c r="G82" s="4" t="n"/>
      <c r="H82" s="4" t="n"/>
      <c r="I82" s="4" t="n"/>
      <c r="J82" s="4">
        <f>IF(COUNT(D82:I82)=0,"",SUM(D82:F82)+SUM(H82:I82)-G82)</f>
        <v/>
      </c>
      <c r="K82" s="5">
        <f>IF(OR(J82="",D82="",D82=0),"",(J82-D82)/D82)</f>
        <v/>
      </c>
      <c r="L82">
        <f>IF(K82="","",IF(K82&gt;0.05,"OVER 5% - problem",IF(K82&gt;0.03,"Above 3% - look closer","OK")))</f>
        <v/>
      </c>
    </row>
    <row r="83">
      <c r="D83" s="4" t="n"/>
      <c r="E83" s="4" t="n"/>
      <c r="F83" s="4" t="n"/>
      <c r="G83" s="4" t="n"/>
      <c r="H83" s="4" t="n"/>
      <c r="I83" s="4" t="n"/>
      <c r="J83" s="4">
        <f>IF(COUNT(D83:I83)=0,"",SUM(D83:F83)+SUM(H83:I83)-G83)</f>
        <v/>
      </c>
      <c r="K83" s="5">
        <f>IF(OR(J83="",D83="",D83=0),"",(J83-D83)/D83)</f>
        <v/>
      </c>
      <c r="L83">
        <f>IF(K83="","",IF(K83&gt;0.05,"OVER 5% - problem",IF(K83&gt;0.03,"Above 3% - look closer","OK")))</f>
        <v/>
      </c>
    </row>
    <row r="84">
      <c r="D84" s="4" t="n"/>
      <c r="E84" s="4" t="n"/>
      <c r="F84" s="4" t="n"/>
      <c r="G84" s="4" t="n"/>
      <c r="H84" s="4" t="n"/>
      <c r="I84" s="4" t="n"/>
      <c r="J84" s="4">
        <f>IF(COUNT(D84:I84)=0,"",SUM(D84:F84)+SUM(H84:I84)-G84)</f>
        <v/>
      </c>
      <c r="K84" s="5">
        <f>IF(OR(J84="",D84="",D84=0),"",(J84-D84)/D84)</f>
        <v/>
      </c>
      <c r="L84">
        <f>IF(K84="","",IF(K84&gt;0.05,"OVER 5% - problem",IF(K84&gt;0.03,"Above 3% - look closer","OK")))</f>
        <v/>
      </c>
    </row>
    <row r="85">
      <c r="D85" s="4" t="n"/>
      <c r="E85" s="4" t="n"/>
      <c r="F85" s="4" t="n"/>
      <c r="G85" s="4" t="n"/>
      <c r="H85" s="4" t="n"/>
      <c r="I85" s="4" t="n"/>
      <c r="J85" s="4">
        <f>IF(COUNT(D85:I85)=0,"",SUM(D85:F85)+SUM(H85:I85)-G85)</f>
        <v/>
      </c>
      <c r="K85" s="5">
        <f>IF(OR(J85="",D85="",D85=0),"",(J85-D85)/D85)</f>
        <v/>
      </c>
      <c r="L85">
        <f>IF(K85="","",IF(K85&gt;0.05,"OVER 5% - problem",IF(K85&gt;0.03,"Above 3% - look closer","OK")))</f>
        <v/>
      </c>
    </row>
    <row r="86">
      <c r="D86" s="4" t="n"/>
      <c r="E86" s="4" t="n"/>
      <c r="F86" s="4" t="n"/>
      <c r="G86" s="4" t="n"/>
      <c r="H86" s="4" t="n"/>
      <c r="I86" s="4" t="n"/>
      <c r="J86" s="4">
        <f>IF(COUNT(D86:I86)=0,"",SUM(D86:F86)+SUM(H86:I86)-G86)</f>
        <v/>
      </c>
      <c r="K86" s="5">
        <f>IF(OR(J86="",D86="",D86=0),"",(J86-D86)/D86)</f>
        <v/>
      </c>
      <c r="L86">
        <f>IF(K86="","",IF(K86&gt;0.05,"OVER 5% - problem",IF(K86&gt;0.03,"Above 3% - look closer","OK")))</f>
        <v/>
      </c>
    </row>
    <row r="87">
      <c r="D87" s="4" t="n"/>
      <c r="E87" s="4" t="n"/>
      <c r="F87" s="4" t="n"/>
      <c r="G87" s="4" t="n"/>
      <c r="H87" s="4" t="n"/>
      <c r="I87" s="4" t="n"/>
      <c r="J87" s="4">
        <f>IF(COUNT(D87:I87)=0,"",SUM(D87:F87)+SUM(H87:I87)-G87)</f>
        <v/>
      </c>
      <c r="K87" s="5">
        <f>IF(OR(J87="",D87="",D87=0),"",(J87-D87)/D87)</f>
        <v/>
      </c>
      <c r="L87">
        <f>IF(K87="","",IF(K87&gt;0.05,"OVER 5% - problem",IF(K87&gt;0.03,"Above 3% - look closer","OK")))</f>
        <v/>
      </c>
    </row>
    <row r="88">
      <c r="D88" s="4" t="n"/>
      <c r="E88" s="4" t="n"/>
      <c r="F88" s="4" t="n"/>
      <c r="G88" s="4" t="n"/>
      <c r="H88" s="4" t="n"/>
      <c r="I88" s="4" t="n"/>
      <c r="J88" s="4">
        <f>IF(COUNT(D88:I88)=0,"",SUM(D88:F88)+SUM(H88:I88)-G88)</f>
        <v/>
      </c>
      <c r="K88" s="5">
        <f>IF(OR(J88="",D88="",D88=0),"",(J88-D88)/D88)</f>
        <v/>
      </c>
      <c r="L88">
        <f>IF(K88="","",IF(K88&gt;0.05,"OVER 5% - problem",IF(K88&gt;0.03,"Above 3% - look closer","OK")))</f>
        <v/>
      </c>
    </row>
    <row r="89">
      <c r="D89" s="4" t="n"/>
      <c r="E89" s="4" t="n"/>
      <c r="F89" s="4" t="n"/>
      <c r="G89" s="4" t="n"/>
      <c r="H89" s="4" t="n"/>
      <c r="I89" s="4" t="n"/>
      <c r="J89" s="4">
        <f>IF(COUNT(D89:I89)=0,"",SUM(D89:F89)+SUM(H89:I89)-G89)</f>
        <v/>
      </c>
      <c r="K89" s="5">
        <f>IF(OR(J89="",D89="",D89=0),"",(J89-D89)/D89)</f>
        <v/>
      </c>
      <c r="L89">
        <f>IF(K89="","",IF(K89&gt;0.05,"OVER 5% - problem",IF(K89&gt;0.03,"Above 3% - look closer","OK")))</f>
        <v/>
      </c>
    </row>
    <row r="90">
      <c r="D90" s="4" t="n"/>
      <c r="E90" s="4" t="n"/>
      <c r="F90" s="4" t="n"/>
      <c r="G90" s="4" t="n"/>
      <c r="H90" s="4" t="n"/>
      <c r="I90" s="4" t="n"/>
      <c r="J90" s="4">
        <f>IF(COUNT(D90:I90)=0,"",SUM(D90:F90)+SUM(H90:I90)-G90)</f>
        <v/>
      </c>
      <c r="K90" s="5">
        <f>IF(OR(J90="",D90="",D90=0),"",(J90-D90)/D90)</f>
        <v/>
      </c>
      <c r="L90">
        <f>IF(K90="","",IF(K90&gt;0.05,"OVER 5% - problem",IF(K90&gt;0.03,"Above 3% - look closer","OK")))</f>
        <v/>
      </c>
    </row>
    <row r="91">
      <c r="D91" s="4" t="n"/>
      <c r="E91" s="4" t="n"/>
      <c r="F91" s="4" t="n"/>
      <c r="G91" s="4" t="n"/>
      <c r="H91" s="4" t="n"/>
      <c r="I91" s="4" t="n"/>
      <c r="J91" s="4">
        <f>IF(COUNT(D91:I91)=0,"",SUM(D91:F91)+SUM(H91:I91)-G91)</f>
        <v/>
      </c>
      <c r="K91" s="5">
        <f>IF(OR(J91="",D91="",D91=0),"",(J91-D91)/D91)</f>
        <v/>
      </c>
      <c r="L91">
        <f>IF(K91="","",IF(K91&gt;0.05,"OVER 5% - problem",IF(K91&gt;0.03,"Above 3% - look closer","OK")))</f>
        <v/>
      </c>
    </row>
    <row r="92">
      <c r="D92" s="4" t="n"/>
      <c r="E92" s="4" t="n"/>
      <c r="F92" s="4" t="n"/>
      <c r="G92" s="4" t="n"/>
      <c r="H92" s="4" t="n"/>
      <c r="I92" s="4" t="n"/>
      <c r="J92" s="4">
        <f>IF(COUNT(D92:I92)=0,"",SUM(D92:F92)+SUM(H92:I92)-G92)</f>
        <v/>
      </c>
      <c r="K92" s="5">
        <f>IF(OR(J92="",D92="",D92=0),"",(J92-D92)/D92)</f>
        <v/>
      </c>
      <c r="L92">
        <f>IF(K92="","",IF(K92&gt;0.05,"OVER 5% - problem",IF(K92&gt;0.03,"Above 3% - look closer","OK")))</f>
        <v/>
      </c>
    </row>
    <row r="93">
      <c r="D93" s="4" t="n"/>
      <c r="E93" s="4" t="n"/>
      <c r="F93" s="4" t="n"/>
      <c r="G93" s="4" t="n"/>
      <c r="H93" s="4" t="n"/>
      <c r="I93" s="4" t="n"/>
      <c r="J93" s="4">
        <f>IF(COUNT(D93:I93)=0,"",SUM(D93:F93)+SUM(H93:I93)-G93)</f>
        <v/>
      </c>
      <c r="K93" s="5">
        <f>IF(OR(J93="",D93="",D93=0),"",(J93-D93)/D93)</f>
        <v/>
      </c>
      <c r="L93">
        <f>IF(K93="","",IF(K93&gt;0.05,"OVER 5% - problem",IF(K93&gt;0.03,"Above 3% - look closer","OK")))</f>
        <v/>
      </c>
    </row>
    <row r="94">
      <c r="D94" s="4" t="n"/>
      <c r="E94" s="4" t="n"/>
      <c r="F94" s="4" t="n"/>
      <c r="G94" s="4" t="n"/>
      <c r="H94" s="4" t="n"/>
      <c r="I94" s="4" t="n"/>
      <c r="J94" s="4">
        <f>IF(COUNT(D94:I94)=0,"",SUM(D94:F94)+SUM(H94:I94)-G94)</f>
        <v/>
      </c>
      <c r="K94" s="5">
        <f>IF(OR(J94="",D94="",D94=0),"",(J94-D94)/D94)</f>
        <v/>
      </c>
      <c r="L94">
        <f>IF(K94="","",IF(K94&gt;0.05,"OVER 5% - problem",IF(K94&gt;0.03,"Above 3% - look closer","OK")))</f>
        <v/>
      </c>
    </row>
    <row r="95">
      <c r="D95" s="4" t="n"/>
      <c r="E95" s="4" t="n"/>
      <c r="F95" s="4" t="n"/>
      <c r="G95" s="4" t="n"/>
      <c r="H95" s="4" t="n"/>
      <c r="I95" s="4" t="n"/>
      <c r="J95" s="4">
        <f>IF(COUNT(D95:I95)=0,"",SUM(D95:F95)+SUM(H95:I95)-G95)</f>
        <v/>
      </c>
      <c r="K95" s="5">
        <f>IF(OR(J95="",D95="",D95=0),"",(J95-D95)/D95)</f>
        <v/>
      </c>
      <c r="L95">
        <f>IF(K95="","",IF(K95&gt;0.05,"OVER 5% - problem",IF(K95&gt;0.03,"Above 3% - look closer","OK")))</f>
        <v/>
      </c>
    </row>
    <row r="96">
      <c r="D96" s="4" t="n"/>
      <c r="E96" s="4" t="n"/>
      <c r="F96" s="4" t="n"/>
      <c r="G96" s="4" t="n"/>
      <c r="H96" s="4" t="n"/>
      <c r="I96" s="4" t="n"/>
      <c r="J96" s="4">
        <f>IF(COUNT(D96:I96)=0,"",SUM(D96:F96)+SUM(H96:I96)-G96)</f>
        <v/>
      </c>
      <c r="K96" s="5">
        <f>IF(OR(J96="",D96="",D96=0),"",(J96-D96)/D96)</f>
        <v/>
      </c>
      <c r="L96">
        <f>IF(K96="","",IF(K96&gt;0.05,"OVER 5% - problem",IF(K96&gt;0.03,"Above 3% - look closer","OK")))</f>
        <v/>
      </c>
    </row>
    <row r="97">
      <c r="D97" s="4" t="n"/>
      <c r="E97" s="4" t="n"/>
      <c r="F97" s="4" t="n"/>
      <c r="G97" s="4" t="n"/>
      <c r="H97" s="4" t="n"/>
      <c r="I97" s="4" t="n"/>
      <c r="J97" s="4">
        <f>IF(COUNT(D97:I97)=0,"",SUM(D97:F97)+SUM(H97:I97)-G97)</f>
        <v/>
      </c>
      <c r="K97" s="5">
        <f>IF(OR(J97="",D97="",D97=0),"",(J97-D97)/D97)</f>
        <v/>
      </c>
      <c r="L97">
        <f>IF(K97="","",IF(K97&gt;0.05,"OVER 5% - problem",IF(K97&gt;0.03,"Above 3% - look closer","OK")))</f>
        <v/>
      </c>
    </row>
    <row r="98">
      <c r="D98" s="4" t="n"/>
      <c r="E98" s="4" t="n"/>
      <c r="F98" s="4" t="n"/>
      <c r="G98" s="4" t="n"/>
      <c r="H98" s="4" t="n"/>
      <c r="I98" s="4" t="n"/>
      <c r="J98" s="4">
        <f>IF(COUNT(D98:I98)=0,"",SUM(D98:F98)+SUM(H98:I98)-G98)</f>
        <v/>
      </c>
      <c r="K98" s="5">
        <f>IF(OR(J98="",D98="",D98=0),"",(J98-D98)/D98)</f>
        <v/>
      </c>
      <c r="L98">
        <f>IF(K98="","",IF(K98&gt;0.05,"OVER 5% - problem",IF(K98&gt;0.03,"Above 3% - look closer","OK")))</f>
        <v/>
      </c>
    </row>
    <row r="99">
      <c r="D99" s="4" t="n"/>
      <c r="E99" s="4" t="n"/>
      <c r="F99" s="4" t="n"/>
      <c r="G99" s="4" t="n"/>
      <c r="H99" s="4" t="n"/>
      <c r="I99" s="4" t="n"/>
      <c r="J99" s="4">
        <f>IF(COUNT(D99:I99)=0,"",SUM(D99:F99)+SUM(H99:I99)-G99)</f>
        <v/>
      </c>
      <c r="K99" s="5">
        <f>IF(OR(J99="",D99="",D99=0),"",(J99-D99)/D99)</f>
        <v/>
      </c>
      <c r="L99">
        <f>IF(K99="","",IF(K99&gt;0.05,"OVER 5% - problem",IF(K99&gt;0.03,"Above 3% - look closer","OK")))</f>
        <v/>
      </c>
    </row>
    <row r="100">
      <c r="D100" s="4" t="n"/>
      <c r="E100" s="4" t="n"/>
      <c r="F100" s="4" t="n"/>
      <c r="G100" s="4" t="n"/>
      <c r="H100" s="4" t="n"/>
      <c r="I100" s="4" t="n"/>
      <c r="J100" s="4">
        <f>IF(COUNT(D100:I100)=0,"",SUM(D100:F100)+SUM(H100:I100)-G100)</f>
        <v/>
      </c>
      <c r="K100" s="5">
        <f>IF(OR(J100="",D100="",D100=0),"",(J100-D100)/D100)</f>
        <v/>
      </c>
      <c r="L100">
        <f>IF(K100="","",IF(K100&gt;0.05,"OVER 5% - problem",IF(K100&gt;0.03,"Above 3% - look closer","OK")))</f>
        <v/>
      </c>
    </row>
    <row r="101">
      <c r="D101" s="4" t="n"/>
      <c r="E101" s="4" t="n"/>
      <c r="F101" s="4" t="n"/>
      <c r="G101" s="4" t="n"/>
      <c r="H101" s="4" t="n"/>
      <c r="I101" s="4" t="n"/>
      <c r="J101" s="4">
        <f>IF(COUNT(D101:I101)=0,"",SUM(D101:F101)+SUM(H101:I101)-G101)</f>
        <v/>
      </c>
      <c r="K101" s="5">
        <f>IF(OR(J101="",D101="",D101=0),"",(J101-D101)/D101)</f>
        <v/>
      </c>
      <c r="L101">
        <f>IF(K101="","",IF(K101&gt;0.05,"OVER 5% - problem",IF(K101&gt;0.03,"Above 3% - look closer","OK")))</f>
        <v/>
      </c>
    </row>
    <row r="102">
      <c r="D102" s="4" t="n"/>
      <c r="E102" s="4" t="n"/>
      <c r="F102" s="4" t="n"/>
      <c r="G102" s="4" t="n"/>
      <c r="H102" s="4" t="n"/>
      <c r="I102" s="4" t="n"/>
      <c r="J102" s="4">
        <f>IF(COUNT(D102:I102)=0,"",SUM(D102:F102)+SUM(H102:I102)-G102)</f>
        <v/>
      </c>
      <c r="K102" s="5">
        <f>IF(OR(J102="",D102="",D102=0),"",(J102-D102)/D102)</f>
        <v/>
      </c>
      <c r="L102">
        <f>IF(K102="","",IF(K102&gt;0.05,"OVER 5% - problem",IF(K102&gt;0.03,"Above 3% - look closer","OK")))</f>
        <v/>
      </c>
    </row>
    <row r="103">
      <c r="D103" s="4" t="n"/>
      <c r="E103" s="4" t="n"/>
      <c r="F103" s="4" t="n"/>
      <c r="G103" s="4" t="n"/>
      <c r="H103" s="4" t="n"/>
      <c r="I103" s="4" t="n"/>
      <c r="J103" s="4">
        <f>IF(COUNT(D103:I103)=0,"",SUM(D103:F103)+SUM(H103:I103)-G103)</f>
        <v/>
      </c>
      <c r="K103" s="5">
        <f>IF(OR(J103="",D103="",D103=0),"",(J103-D103)/D103)</f>
        <v/>
      </c>
      <c r="L103">
        <f>IF(K103="","",IF(K103&gt;0.05,"OVER 5% - problem",IF(K103&gt;0.03,"Above 3% - look closer","OK")))</f>
        <v/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18" customWidth="1" min="4" max="4"/>
    <col width="18" customWidth="1" min="5" max="5"/>
  </cols>
  <sheetData>
    <row r="1" ht="26" customHeight="1">
      <c r="A1" s="1" t="inlineStr">
        <is>
          <t>PERCY PLATE</t>
        </is>
      </c>
    </row>
    <row r="2" ht="16" customHeight="1">
      <c r="A2" s="2" t="inlineStr">
        <is>
          <t>Quarterly Charge Audit  |  percyplate.com  |  Per-Supplier Rollup</t>
        </is>
      </c>
    </row>
    <row r="4">
      <c r="A4" s="6" t="inlineStr">
        <is>
          <t>Type each supplier's name in column A - totals pull from the Audit Log automatically.</t>
        </is>
      </c>
    </row>
    <row r="6" ht="28" customHeight="1">
      <c r="A6" s="7" t="inlineStr">
        <is>
          <t>Supplier</t>
        </is>
      </c>
      <c r="B6" s="7" t="inlineStr">
        <is>
          <t>Invoices</t>
        </is>
      </c>
      <c r="C6" s="7" t="inlineStr">
        <is>
          <t>Product Subtotal ($)</t>
        </is>
      </c>
      <c r="D6" s="7" t="inlineStr">
        <is>
          <t>Total Charges ($)</t>
        </is>
      </c>
      <c r="E6" s="7" t="inlineStr">
        <is>
          <t>Effective Markup (%)</t>
        </is>
      </c>
    </row>
    <row r="7">
      <c r="B7">
        <f>IF(A7="","",COUNTIF('Audit Log'!B:B,A7))</f>
        <v/>
      </c>
      <c r="C7" s="4">
        <f>IF(A7="","",SUMIF('Audit Log'!B:B,A7,'Audit Log'!D:D))</f>
        <v/>
      </c>
      <c r="D7" s="4">
        <f>IF(A7="","",SUMIF('Audit Log'!B:B,A7,'Audit Log'!E:E)+SUMIF('Audit Log'!B:B,A7,'Audit Log'!F:F)+SUMIF('Audit Log'!B:B,A7,'Audit Log'!H:H)+SUMIF('Audit Log'!B:B,A7,'Audit Log'!I:I)-SUMIF('Audit Log'!B:B,A7,'Audit Log'!G:G))</f>
        <v/>
      </c>
      <c r="E7" s="5">
        <f>IF(OR(A7="",C7="",C7=0),"",D7/C7)</f>
        <v/>
      </c>
    </row>
    <row r="8">
      <c r="B8">
        <f>IF(A8="","",COUNTIF('Audit Log'!B:B,A8))</f>
        <v/>
      </c>
      <c r="C8" s="4">
        <f>IF(A8="","",SUMIF('Audit Log'!B:B,A8,'Audit Log'!D:D))</f>
        <v/>
      </c>
      <c r="D8" s="4">
        <f>IF(A8="","",SUMIF('Audit Log'!B:B,A8,'Audit Log'!E:E)+SUMIF('Audit Log'!B:B,A8,'Audit Log'!F:F)+SUMIF('Audit Log'!B:B,A8,'Audit Log'!H:H)+SUMIF('Audit Log'!B:B,A8,'Audit Log'!I:I)-SUMIF('Audit Log'!B:B,A8,'Audit Log'!G:G))</f>
        <v/>
      </c>
      <c r="E8" s="5">
        <f>IF(OR(A8="",C8="",C8=0),"",D8/C8)</f>
        <v/>
      </c>
    </row>
    <row r="9">
      <c r="B9">
        <f>IF(A9="","",COUNTIF('Audit Log'!B:B,A9))</f>
        <v/>
      </c>
      <c r="C9" s="4">
        <f>IF(A9="","",SUMIF('Audit Log'!B:B,A9,'Audit Log'!D:D))</f>
        <v/>
      </c>
      <c r="D9" s="4">
        <f>IF(A9="","",SUMIF('Audit Log'!B:B,A9,'Audit Log'!E:E)+SUMIF('Audit Log'!B:B,A9,'Audit Log'!F:F)+SUMIF('Audit Log'!B:B,A9,'Audit Log'!H:H)+SUMIF('Audit Log'!B:B,A9,'Audit Log'!I:I)-SUMIF('Audit Log'!B:B,A9,'Audit Log'!G:G))</f>
        <v/>
      </c>
      <c r="E9" s="5">
        <f>IF(OR(A9="",C9="",C9=0),"",D9/C9)</f>
        <v/>
      </c>
    </row>
    <row r="10">
      <c r="B10">
        <f>IF(A10="","",COUNTIF('Audit Log'!B:B,A10))</f>
        <v/>
      </c>
      <c r="C10" s="4">
        <f>IF(A10="","",SUMIF('Audit Log'!B:B,A10,'Audit Log'!D:D))</f>
        <v/>
      </c>
      <c r="D10" s="4">
        <f>IF(A10="","",SUMIF('Audit Log'!B:B,A10,'Audit Log'!E:E)+SUMIF('Audit Log'!B:B,A10,'Audit Log'!F:F)+SUMIF('Audit Log'!B:B,A10,'Audit Log'!H:H)+SUMIF('Audit Log'!B:B,A10,'Audit Log'!I:I)-SUMIF('Audit Log'!B:B,A10,'Audit Log'!G:G))</f>
        <v/>
      </c>
      <c r="E10" s="5">
        <f>IF(OR(A10="",C10="",C10=0),"",D10/C10)</f>
        <v/>
      </c>
    </row>
    <row r="11">
      <c r="B11">
        <f>IF(A11="","",COUNTIF('Audit Log'!B:B,A11))</f>
        <v/>
      </c>
      <c r="C11" s="4">
        <f>IF(A11="","",SUMIF('Audit Log'!B:B,A11,'Audit Log'!D:D))</f>
        <v/>
      </c>
      <c r="D11" s="4">
        <f>IF(A11="","",SUMIF('Audit Log'!B:B,A11,'Audit Log'!E:E)+SUMIF('Audit Log'!B:B,A11,'Audit Log'!F:F)+SUMIF('Audit Log'!B:B,A11,'Audit Log'!H:H)+SUMIF('Audit Log'!B:B,A11,'Audit Log'!I:I)-SUMIF('Audit Log'!B:B,A11,'Audit Log'!G:G))</f>
        <v/>
      </c>
      <c r="E11" s="5">
        <f>IF(OR(A11="",C11="",C11=0),"",D11/C11)</f>
        <v/>
      </c>
    </row>
    <row r="12">
      <c r="B12">
        <f>IF(A12="","",COUNTIF('Audit Log'!B:B,A12))</f>
        <v/>
      </c>
      <c r="C12" s="4">
        <f>IF(A12="","",SUMIF('Audit Log'!B:B,A12,'Audit Log'!D:D))</f>
        <v/>
      </c>
      <c r="D12" s="4">
        <f>IF(A12="","",SUMIF('Audit Log'!B:B,A12,'Audit Log'!E:E)+SUMIF('Audit Log'!B:B,A12,'Audit Log'!F:F)+SUMIF('Audit Log'!B:B,A12,'Audit Log'!H:H)+SUMIF('Audit Log'!B:B,A12,'Audit Log'!I:I)-SUMIF('Audit Log'!B:B,A12,'Audit Log'!G:G))</f>
        <v/>
      </c>
      <c r="E12" s="5">
        <f>IF(OR(A12="",C12="",C12=0),"",D12/C12)</f>
        <v/>
      </c>
    </row>
    <row r="13">
      <c r="B13">
        <f>IF(A13="","",COUNTIF('Audit Log'!B:B,A13))</f>
        <v/>
      </c>
      <c r="C13" s="4">
        <f>IF(A13="","",SUMIF('Audit Log'!B:B,A13,'Audit Log'!D:D))</f>
        <v/>
      </c>
      <c r="D13" s="4">
        <f>IF(A13="","",SUMIF('Audit Log'!B:B,A13,'Audit Log'!E:E)+SUMIF('Audit Log'!B:B,A13,'Audit Log'!F:F)+SUMIF('Audit Log'!B:B,A13,'Audit Log'!H:H)+SUMIF('Audit Log'!B:B,A13,'Audit Log'!I:I)-SUMIF('Audit Log'!B:B,A13,'Audit Log'!G:G))</f>
        <v/>
      </c>
      <c r="E13" s="5">
        <f>IF(OR(A13="",C13="",C13=0),"",D13/C13)</f>
        <v/>
      </c>
    </row>
    <row r="14">
      <c r="B14">
        <f>IF(A14="","",COUNTIF('Audit Log'!B:B,A14))</f>
        <v/>
      </c>
      <c r="C14" s="4">
        <f>IF(A14="","",SUMIF('Audit Log'!B:B,A14,'Audit Log'!D:D))</f>
        <v/>
      </c>
      <c r="D14" s="4">
        <f>IF(A14="","",SUMIF('Audit Log'!B:B,A14,'Audit Log'!E:E)+SUMIF('Audit Log'!B:B,A14,'Audit Log'!F:F)+SUMIF('Audit Log'!B:B,A14,'Audit Log'!H:H)+SUMIF('Audit Log'!B:B,A14,'Audit Log'!I:I)-SUMIF('Audit Log'!B:B,A14,'Audit Log'!G:G))</f>
        <v/>
      </c>
      <c r="E14" s="5">
        <f>IF(OR(A14="",C14="",C14=0),"",D14/C14)</f>
        <v/>
      </c>
    </row>
    <row r="15">
      <c r="B15">
        <f>IF(A15="","",COUNTIF('Audit Log'!B:B,A15))</f>
        <v/>
      </c>
      <c r="C15" s="4">
        <f>IF(A15="","",SUMIF('Audit Log'!B:B,A15,'Audit Log'!D:D))</f>
        <v/>
      </c>
      <c r="D15" s="4">
        <f>IF(A15="","",SUMIF('Audit Log'!B:B,A15,'Audit Log'!E:E)+SUMIF('Audit Log'!B:B,A15,'Audit Log'!F:F)+SUMIF('Audit Log'!B:B,A15,'Audit Log'!H:H)+SUMIF('Audit Log'!B:B,A15,'Audit Log'!I:I)-SUMIF('Audit Log'!B:B,A15,'Audit Log'!G:G))</f>
        <v/>
      </c>
      <c r="E15" s="5">
        <f>IF(OR(A15="",C15="",C15=0),"",D15/C15)</f>
        <v/>
      </c>
    </row>
    <row r="16">
      <c r="B16">
        <f>IF(A16="","",COUNTIF('Audit Log'!B:B,A16))</f>
        <v/>
      </c>
      <c r="C16" s="4">
        <f>IF(A16="","",SUMIF('Audit Log'!B:B,A16,'Audit Log'!D:D))</f>
        <v/>
      </c>
      <c r="D16" s="4">
        <f>IF(A16="","",SUMIF('Audit Log'!B:B,A16,'Audit Log'!E:E)+SUMIF('Audit Log'!B:B,A16,'Audit Log'!F:F)+SUMIF('Audit Log'!B:B,A16,'Audit Log'!H:H)+SUMIF('Audit Log'!B:B,A16,'Audit Log'!I:I)-SUMIF('Audit Log'!B:B,A16,'Audit Log'!G:G))</f>
        <v/>
      </c>
      <c r="E16" s="5">
        <f>IF(OR(A16="",C16="",C16=0),"",D16/C16)</f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PERCY PLATE</t>
        </is>
      </c>
    </row>
    <row r="2" ht="16" customHeight="1">
      <c r="A2" s="8" t="inlineStr">
        <is>
          <t>Quarterly Charge Audit  |  percyplate.com</t>
        </is>
      </c>
    </row>
    <row r="3">
      <c r="A3" s="9" t="inlineStr">
        <is>
          <t>Built September 2026. Free to share with customers and readers.</t>
        </is>
      </c>
    </row>
    <row r="4">
      <c r="A4" s="10" t="inlineStr"/>
    </row>
    <row r="5">
      <c r="A5" s="11" t="inlineStr">
        <is>
          <t>HOW TO USE (about 90 minutes per supplier, once a quarter)</t>
        </is>
      </c>
    </row>
    <row r="6">
      <c r="A6" s="10" t="inlineStr">
        <is>
          <t>1. Pull the last 13 weeks of invoices for each supplier.</t>
        </is>
      </c>
    </row>
    <row r="7">
      <c r="A7" s="10" t="inlineStr">
        <is>
          <t>2. Audit Log tab: one row per invoice. Enter date, supplier, invoice number, and the dollar amounts from the bottom section of the invoice: product subtotal, delivery fee, fuel surcharge, restocking fees, rebates applied, and tax. Leave rebates blank (not zero) if none appear on that invoice.</t>
        </is>
      </c>
    </row>
    <row r="8">
      <c r="A8" s="10" t="inlineStr">
        <is>
          <t>3. Total Billed and Effective Markup calculate automatically. Effective Markup = (delivery + fuel + tax - rebates) / product subtotal - the percentage you pay above the line-item prices.</t>
        </is>
      </c>
    </row>
    <row r="9">
      <c r="A9" s="10" t="inlineStr">
        <is>
          <t>4. The Flag column reads the markup: under 3% = OK, 3-5% = look closer, over 5% = problem worth a call to your rep.</t>
        </is>
      </c>
    </row>
    <row r="10">
      <c r="A10" s="10" t="inlineStr">
        <is>
          <t>5. Summary tab: type each supplier's name in column A. Invoice counts and markups pull in automatically from the Audit Log.</t>
        </is>
      </c>
    </row>
    <row r="11">
      <c r="A11" s="10" t="inlineStr"/>
    </row>
    <row r="12">
      <c r="A12" s="11" t="inlineStr">
        <is>
          <t>WHAT THE NUMBERS MEAN</t>
        </is>
      </c>
    </row>
    <row r="13">
      <c r="A13" s="10" t="inlineStr">
        <is>
          <t>For most operators the effective markup should be under 3%. If it is over 5%, something in the charges layer needs challenging: a freight minimum that crept up, a fuel surcharge that outlived the diesel price it was tied to, restocking fees on supplier errors, or tax charged on resale-exempt food.</t>
        </is>
      </c>
    </row>
    <row r="14">
      <c r="A14" s="10" t="inlineStr"/>
    </row>
    <row r="15">
      <c r="A15" s="10" t="inlineStr">
        <is>
          <t>The first data row of the Audit Log is a filled-in example. Overwrite it with your own data.</t>
        </is>
      </c>
    </row>
    <row r="16">
      <c r="A16" s="10" t="inlineStr"/>
    </row>
    <row r="17">
      <c r="A17" s="9" t="inlineStr">
        <is>
          <t>percyplate.com - know your numbers, keep your margin.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2026-09-26T20:25:52Z</dcterms:created>
  <dcterms:modified xmlns:dcterms="http://purl.org/dc/terms/" xmlns:xsi="http://www.w3.org/2001/XMLSchema-instance" xsi:type="dcterms:W3CDTF">2026-09-26T20:25:52Z</dcterms:modified>
</cp:coreProperties>
</file>